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_tiedostot\VM\KAO\Kuntatalous\Arviointimenettely kunnat ja kyt\Vuoden 2024 perusteella\"/>
    </mc:Choice>
  </mc:AlternateContent>
  <xr:revisionPtr revIDLastSave="0" documentId="13_ncr:1_{FB26BDF1-D055-4FBC-91F0-504327956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on alijäämän kattamiskausi" sheetId="3" r:id="rId1"/>
    <sheet name="Konsernikriteeri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1" i="4" l="1"/>
  <c r="Q311" i="4"/>
  <c r="U311" i="4" s="1"/>
  <c r="V311" i="4" s="1"/>
  <c r="N311" i="4"/>
  <c r="K311" i="4"/>
  <c r="G311" i="4"/>
  <c r="T310" i="4"/>
  <c r="Q310" i="4"/>
  <c r="N310" i="4"/>
  <c r="K310" i="4"/>
  <c r="G310" i="4"/>
  <c r="T309" i="4"/>
  <c r="Q309" i="4"/>
  <c r="N309" i="4"/>
  <c r="K309" i="4"/>
  <c r="G309" i="4"/>
  <c r="T308" i="4"/>
  <c r="Q308" i="4"/>
  <c r="N308" i="4"/>
  <c r="K308" i="4"/>
  <c r="U308" i="4" s="1"/>
  <c r="V308" i="4" s="1"/>
  <c r="G308" i="4"/>
  <c r="T307" i="4"/>
  <c r="Q307" i="4"/>
  <c r="N307" i="4"/>
  <c r="K307" i="4"/>
  <c r="G307" i="4"/>
  <c r="T306" i="4"/>
  <c r="Q306" i="4"/>
  <c r="N306" i="4"/>
  <c r="K306" i="4"/>
  <c r="G306" i="4"/>
  <c r="T305" i="4"/>
  <c r="Q305" i="4"/>
  <c r="N305" i="4"/>
  <c r="K305" i="4"/>
  <c r="G305" i="4"/>
  <c r="T304" i="4"/>
  <c r="Q304" i="4"/>
  <c r="N304" i="4"/>
  <c r="K304" i="4"/>
  <c r="G304" i="4"/>
  <c r="T303" i="4"/>
  <c r="Q303" i="4"/>
  <c r="N303" i="4"/>
  <c r="K303" i="4"/>
  <c r="U303" i="4" s="1"/>
  <c r="V303" i="4" s="1"/>
  <c r="G303" i="4"/>
  <c r="T302" i="4"/>
  <c r="Q302" i="4"/>
  <c r="N302" i="4"/>
  <c r="K302" i="4"/>
  <c r="G302" i="4"/>
  <c r="T301" i="4"/>
  <c r="Q301" i="4"/>
  <c r="N301" i="4"/>
  <c r="K301" i="4"/>
  <c r="G301" i="4"/>
  <c r="T300" i="4"/>
  <c r="Q300" i="4"/>
  <c r="N300" i="4"/>
  <c r="K300" i="4"/>
  <c r="G300" i="4"/>
  <c r="T299" i="4"/>
  <c r="Q299" i="4"/>
  <c r="N299" i="4"/>
  <c r="K299" i="4"/>
  <c r="G299" i="4"/>
  <c r="T298" i="4"/>
  <c r="Q298" i="4"/>
  <c r="N298" i="4"/>
  <c r="K298" i="4"/>
  <c r="U298" i="4" s="1"/>
  <c r="V298" i="4" s="1"/>
  <c r="G298" i="4"/>
  <c r="T297" i="4"/>
  <c r="Q297" i="4"/>
  <c r="N297" i="4"/>
  <c r="K297" i="4"/>
  <c r="U297" i="4" s="1"/>
  <c r="V297" i="4" s="1"/>
  <c r="G297" i="4"/>
  <c r="T296" i="4"/>
  <c r="Q296" i="4"/>
  <c r="N296" i="4"/>
  <c r="K296" i="4"/>
  <c r="U296" i="4" s="1"/>
  <c r="V296" i="4" s="1"/>
  <c r="G296" i="4"/>
  <c r="T295" i="4"/>
  <c r="Q295" i="4"/>
  <c r="N295" i="4"/>
  <c r="K295" i="4"/>
  <c r="G295" i="4"/>
  <c r="T294" i="4"/>
  <c r="Q294" i="4"/>
  <c r="N294" i="4"/>
  <c r="K294" i="4"/>
  <c r="G294" i="4"/>
  <c r="T293" i="4"/>
  <c r="Q293" i="4"/>
  <c r="N293" i="4"/>
  <c r="K293" i="4"/>
  <c r="G293" i="4"/>
  <c r="T292" i="4"/>
  <c r="Q292" i="4"/>
  <c r="N292" i="4"/>
  <c r="K292" i="4"/>
  <c r="U292" i="4" s="1"/>
  <c r="V292" i="4" s="1"/>
  <c r="G292" i="4"/>
  <c r="T291" i="4"/>
  <c r="Q291" i="4"/>
  <c r="N291" i="4"/>
  <c r="K291" i="4"/>
  <c r="G291" i="4"/>
  <c r="T290" i="4"/>
  <c r="Q290" i="4"/>
  <c r="N290" i="4"/>
  <c r="K290" i="4"/>
  <c r="G290" i="4"/>
  <c r="T289" i="4"/>
  <c r="Q289" i="4"/>
  <c r="N289" i="4"/>
  <c r="K289" i="4"/>
  <c r="G289" i="4"/>
  <c r="T288" i="4"/>
  <c r="Q288" i="4"/>
  <c r="N288" i="4"/>
  <c r="K288" i="4"/>
  <c r="G288" i="4"/>
  <c r="T287" i="4"/>
  <c r="Q287" i="4"/>
  <c r="N287" i="4"/>
  <c r="K287" i="4"/>
  <c r="G287" i="4"/>
  <c r="T286" i="4"/>
  <c r="Q286" i="4"/>
  <c r="N286" i="4"/>
  <c r="K286" i="4"/>
  <c r="G286" i="4"/>
  <c r="T285" i="4"/>
  <c r="Q285" i="4"/>
  <c r="N285" i="4"/>
  <c r="K285" i="4"/>
  <c r="U285" i="4" s="1"/>
  <c r="V285" i="4" s="1"/>
  <c r="G285" i="4"/>
  <c r="T284" i="4"/>
  <c r="Q284" i="4"/>
  <c r="N284" i="4"/>
  <c r="K284" i="4"/>
  <c r="G284" i="4"/>
  <c r="T283" i="4"/>
  <c r="Q283" i="4"/>
  <c r="N283" i="4"/>
  <c r="K283" i="4"/>
  <c r="G283" i="4"/>
  <c r="T282" i="4"/>
  <c r="Q282" i="4"/>
  <c r="N282" i="4"/>
  <c r="K282" i="4"/>
  <c r="G282" i="4"/>
  <c r="T281" i="4"/>
  <c r="U281" i="4" s="1"/>
  <c r="V281" i="4" s="1"/>
  <c r="Q281" i="4"/>
  <c r="N281" i="4"/>
  <c r="K281" i="4"/>
  <c r="G281" i="4"/>
  <c r="T280" i="4"/>
  <c r="Q280" i="4"/>
  <c r="N280" i="4"/>
  <c r="K280" i="4"/>
  <c r="G280" i="4"/>
  <c r="T279" i="4"/>
  <c r="Q279" i="4"/>
  <c r="N279" i="4"/>
  <c r="K279" i="4"/>
  <c r="G279" i="4"/>
  <c r="T278" i="4"/>
  <c r="Q278" i="4"/>
  <c r="N278" i="4"/>
  <c r="K278" i="4"/>
  <c r="U278" i="4" s="1"/>
  <c r="V278" i="4" s="1"/>
  <c r="G278" i="4"/>
  <c r="T277" i="4"/>
  <c r="Q277" i="4"/>
  <c r="N277" i="4"/>
  <c r="K277" i="4"/>
  <c r="U277" i="4" s="1"/>
  <c r="V277" i="4" s="1"/>
  <c r="G277" i="4"/>
  <c r="T276" i="4"/>
  <c r="Q276" i="4"/>
  <c r="N276" i="4"/>
  <c r="K276" i="4"/>
  <c r="G276" i="4"/>
  <c r="T275" i="4"/>
  <c r="Q275" i="4"/>
  <c r="N275" i="4"/>
  <c r="K275" i="4"/>
  <c r="G275" i="4"/>
  <c r="T274" i="4"/>
  <c r="Q274" i="4"/>
  <c r="U274" i="4" s="1"/>
  <c r="V274" i="4" s="1"/>
  <c r="N274" i="4"/>
  <c r="K274" i="4"/>
  <c r="G274" i="4"/>
  <c r="T273" i="4"/>
  <c r="Q273" i="4"/>
  <c r="N273" i="4"/>
  <c r="K273" i="4"/>
  <c r="U273" i="4" s="1"/>
  <c r="V273" i="4" s="1"/>
  <c r="G273" i="4"/>
  <c r="T272" i="4"/>
  <c r="Q272" i="4"/>
  <c r="N272" i="4"/>
  <c r="K272" i="4"/>
  <c r="U272" i="4" s="1"/>
  <c r="V272" i="4" s="1"/>
  <c r="G272" i="4"/>
  <c r="T271" i="4"/>
  <c r="Q271" i="4"/>
  <c r="N271" i="4"/>
  <c r="K271" i="4"/>
  <c r="G271" i="4"/>
  <c r="T270" i="4"/>
  <c r="Q270" i="4"/>
  <c r="N270" i="4"/>
  <c r="K270" i="4"/>
  <c r="G270" i="4"/>
  <c r="T269" i="4"/>
  <c r="Q269" i="4"/>
  <c r="N269" i="4"/>
  <c r="K269" i="4"/>
  <c r="G269" i="4"/>
  <c r="T268" i="4"/>
  <c r="Q268" i="4"/>
  <c r="N268" i="4"/>
  <c r="K268" i="4"/>
  <c r="U268" i="4" s="1"/>
  <c r="V268" i="4" s="1"/>
  <c r="G268" i="4"/>
  <c r="T267" i="4"/>
  <c r="U267" i="4" s="1"/>
  <c r="V267" i="4" s="1"/>
  <c r="Q267" i="4"/>
  <c r="N267" i="4"/>
  <c r="K267" i="4"/>
  <c r="G267" i="4"/>
  <c r="T266" i="4"/>
  <c r="Q266" i="4"/>
  <c r="N266" i="4"/>
  <c r="K266" i="4"/>
  <c r="U266" i="4" s="1"/>
  <c r="V266" i="4" s="1"/>
  <c r="G266" i="4"/>
  <c r="T265" i="4"/>
  <c r="Q265" i="4"/>
  <c r="N265" i="4"/>
  <c r="K265" i="4"/>
  <c r="G265" i="4"/>
  <c r="T264" i="4"/>
  <c r="Q264" i="4"/>
  <c r="N264" i="4"/>
  <c r="K264" i="4"/>
  <c r="G264" i="4"/>
  <c r="T263" i="4"/>
  <c r="Q263" i="4"/>
  <c r="N263" i="4"/>
  <c r="K263" i="4"/>
  <c r="G263" i="4"/>
  <c r="T262" i="4"/>
  <c r="Q262" i="4"/>
  <c r="N262" i="4"/>
  <c r="K262" i="4"/>
  <c r="U262" i="4" s="1"/>
  <c r="V262" i="4" s="1"/>
  <c r="G262" i="4"/>
  <c r="T261" i="4"/>
  <c r="Q261" i="4"/>
  <c r="N261" i="4"/>
  <c r="K261" i="4"/>
  <c r="U261" i="4" s="1"/>
  <c r="V261" i="4" s="1"/>
  <c r="G261" i="4"/>
  <c r="T260" i="4"/>
  <c r="Q260" i="4"/>
  <c r="N260" i="4"/>
  <c r="K260" i="4"/>
  <c r="U260" i="4" s="1"/>
  <c r="V260" i="4" s="1"/>
  <c r="G260" i="4"/>
  <c r="T259" i="4"/>
  <c r="Q259" i="4"/>
  <c r="N259" i="4"/>
  <c r="K259" i="4"/>
  <c r="G259" i="4"/>
  <c r="T258" i="4"/>
  <c r="Q258" i="4"/>
  <c r="N258" i="4"/>
  <c r="K258" i="4"/>
  <c r="G258" i="4"/>
  <c r="T257" i="4"/>
  <c r="Q257" i="4"/>
  <c r="N257" i="4"/>
  <c r="K257" i="4"/>
  <c r="G257" i="4"/>
  <c r="T256" i="4"/>
  <c r="Q256" i="4"/>
  <c r="N256" i="4"/>
  <c r="K256" i="4"/>
  <c r="G256" i="4"/>
  <c r="T255" i="4"/>
  <c r="Q255" i="4"/>
  <c r="N255" i="4"/>
  <c r="K255" i="4"/>
  <c r="G255" i="4"/>
  <c r="T254" i="4"/>
  <c r="Q254" i="4"/>
  <c r="N254" i="4"/>
  <c r="K254" i="4"/>
  <c r="U254" i="4" s="1"/>
  <c r="V254" i="4" s="1"/>
  <c r="G254" i="4"/>
  <c r="T253" i="4"/>
  <c r="Q253" i="4"/>
  <c r="N253" i="4"/>
  <c r="K253" i="4"/>
  <c r="G253" i="4"/>
  <c r="T252" i="4"/>
  <c r="Q252" i="4"/>
  <c r="N252" i="4"/>
  <c r="K252" i="4"/>
  <c r="G252" i="4"/>
  <c r="T251" i="4"/>
  <c r="Q251" i="4"/>
  <c r="U251" i="4" s="1"/>
  <c r="V251" i="4" s="1"/>
  <c r="N251" i="4"/>
  <c r="K251" i="4"/>
  <c r="G251" i="4"/>
  <c r="T250" i="4"/>
  <c r="Q250" i="4"/>
  <c r="N250" i="4"/>
  <c r="K250" i="4"/>
  <c r="G250" i="4"/>
  <c r="T249" i="4"/>
  <c r="Q249" i="4"/>
  <c r="N249" i="4"/>
  <c r="K249" i="4"/>
  <c r="U249" i="4" s="1"/>
  <c r="V249" i="4" s="1"/>
  <c r="G249" i="4"/>
  <c r="T248" i="4"/>
  <c r="Q248" i="4"/>
  <c r="N248" i="4"/>
  <c r="K248" i="4"/>
  <c r="U248" i="4" s="1"/>
  <c r="V248" i="4" s="1"/>
  <c r="G248" i="4"/>
  <c r="T247" i="4"/>
  <c r="Q247" i="4"/>
  <c r="N247" i="4"/>
  <c r="K247" i="4"/>
  <c r="G247" i="4"/>
  <c r="T246" i="4"/>
  <c r="Q246" i="4"/>
  <c r="N246" i="4"/>
  <c r="K246" i="4"/>
  <c r="G246" i="4"/>
  <c r="T245" i="4"/>
  <c r="Q245" i="4"/>
  <c r="N245" i="4"/>
  <c r="K245" i="4"/>
  <c r="U245" i="4" s="1"/>
  <c r="V245" i="4" s="1"/>
  <c r="G245" i="4"/>
  <c r="T244" i="4"/>
  <c r="U244" i="4" s="1"/>
  <c r="V244" i="4" s="1"/>
  <c r="Q244" i="4"/>
  <c r="N244" i="4"/>
  <c r="K244" i="4"/>
  <c r="G244" i="4"/>
  <c r="T243" i="4"/>
  <c r="Q243" i="4"/>
  <c r="N243" i="4"/>
  <c r="K243" i="4"/>
  <c r="U243" i="4" s="1"/>
  <c r="V243" i="4" s="1"/>
  <c r="G243" i="4"/>
  <c r="T242" i="4"/>
  <c r="Q242" i="4"/>
  <c r="N242" i="4"/>
  <c r="K242" i="4"/>
  <c r="G242" i="4"/>
  <c r="T241" i="4"/>
  <c r="Q241" i="4"/>
  <c r="N241" i="4"/>
  <c r="K241" i="4"/>
  <c r="G241" i="4"/>
  <c r="T240" i="4"/>
  <c r="Q240" i="4"/>
  <c r="N240" i="4"/>
  <c r="K240" i="4"/>
  <c r="G240" i="4"/>
  <c r="T239" i="4"/>
  <c r="Q239" i="4"/>
  <c r="N239" i="4"/>
  <c r="K239" i="4"/>
  <c r="G239" i="4"/>
  <c r="T238" i="4"/>
  <c r="Q238" i="4"/>
  <c r="N238" i="4"/>
  <c r="K238" i="4"/>
  <c r="G238" i="4"/>
  <c r="V237" i="4"/>
  <c r="U237" i="4"/>
  <c r="T237" i="4"/>
  <c r="Q237" i="4"/>
  <c r="N237" i="4"/>
  <c r="K237" i="4"/>
  <c r="G237" i="4"/>
  <c r="T236" i="4"/>
  <c r="Q236" i="4"/>
  <c r="N236" i="4"/>
  <c r="K236" i="4"/>
  <c r="G236" i="4"/>
  <c r="T235" i="4"/>
  <c r="Q235" i="4"/>
  <c r="N235" i="4"/>
  <c r="K235" i="4"/>
  <c r="G235" i="4"/>
  <c r="T234" i="4"/>
  <c r="Q234" i="4"/>
  <c r="N234" i="4"/>
  <c r="K234" i="4"/>
  <c r="G234" i="4"/>
  <c r="T233" i="4"/>
  <c r="Q233" i="4"/>
  <c r="U233" i="4" s="1"/>
  <c r="V233" i="4" s="1"/>
  <c r="N233" i="4"/>
  <c r="K233" i="4"/>
  <c r="G233" i="4"/>
  <c r="T232" i="4"/>
  <c r="Q232" i="4"/>
  <c r="N232" i="4"/>
  <c r="K232" i="4"/>
  <c r="U232" i="4" s="1"/>
  <c r="V232" i="4" s="1"/>
  <c r="G232" i="4"/>
  <c r="T231" i="4"/>
  <c r="Q231" i="4"/>
  <c r="N231" i="4"/>
  <c r="K231" i="4"/>
  <c r="G231" i="4"/>
  <c r="T230" i="4"/>
  <c r="Q230" i="4"/>
  <c r="N230" i="4"/>
  <c r="K230" i="4"/>
  <c r="U230" i="4" s="1"/>
  <c r="V230" i="4" s="1"/>
  <c r="G230" i="4"/>
  <c r="T229" i="4"/>
  <c r="Q229" i="4"/>
  <c r="N229" i="4"/>
  <c r="K229" i="4"/>
  <c r="G229" i="4"/>
  <c r="T228" i="4"/>
  <c r="Q228" i="4"/>
  <c r="N228" i="4"/>
  <c r="K228" i="4"/>
  <c r="U228" i="4" s="1"/>
  <c r="V228" i="4" s="1"/>
  <c r="G228" i="4"/>
  <c r="T227" i="4"/>
  <c r="Q227" i="4"/>
  <c r="N227" i="4"/>
  <c r="K227" i="4"/>
  <c r="U227" i="4" s="1"/>
  <c r="V227" i="4" s="1"/>
  <c r="G227" i="4"/>
  <c r="T226" i="4"/>
  <c r="Q226" i="4"/>
  <c r="N226" i="4"/>
  <c r="K226" i="4"/>
  <c r="G226" i="4"/>
  <c r="T225" i="4"/>
  <c r="Q225" i="4"/>
  <c r="N225" i="4"/>
  <c r="K225" i="4"/>
  <c r="U225" i="4" s="1"/>
  <c r="V225" i="4" s="1"/>
  <c r="G225" i="4"/>
  <c r="T224" i="4"/>
  <c r="Q224" i="4"/>
  <c r="N224" i="4"/>
  <c r="K224" i="4"/>
  <c r="G224" i="4"/>
  <c r="T223" i="4"/>
  <c r="Q223" i="4"/>
  <c r="N223" i="4"/>
  <c r="K223" i="4"/>
  <c r="G223" i="4"/>
  <c r="T222" i="4"/>
  <c r="Q222" i="4"/>
  <c r="N222" i="4"/>
  <c r="K222" i="4"/>
  <c r="G222" i="4"/>
  <c r="T221" i="4"/>
  <c r="Q221" i="4"/>
  <c r="N221" i="4"/>
  <c r="K221" i="4"/>
  <c r="U221" i="4" s="1"/>
  <c r="V221" i="4" s="1"/>
  <c r="G221" i="4"/>
  <c r="T220" i="4"/>
  <c r="Q220" i="4"/>
  <c r="N220" i="4"/>
  <c r="K220" i="4"/>
  <c r="G220" i="4"/>
  <c r="T219" i="4"/>
  <c r="Q219" i="4"/>
  <c r="N219" i="4"/>
  <c r="K219" i="4"/>
  <c r="U219" i="4" s="1"/>
  <c r="V219" i="4" s="1"/>
  <c r="G219" i="4"/>
  <c r="T218" i="4"/>
  <c r="Q218" i="4"/>
  <c r="N218" i="4"/>
  <c r="K218" i="4"/>
  <c r="U218" i="4" s="1"/>
  <c r="V218" i="4" s="1"/>
  <c r="G218" i="4"/>
  <c r="T217" i="4"/>
  <c r="Q217" i="4"/>
  <c r="N217" i="4"/>
  <c r="K217" i="4"/>
  <c r="G217" i="4"/>
  <c r="T216" i="4"/>
  <c r="Q216" i="4"/>
  <c r="N216" i="4"/>
  <c r="K216" i="4"/>
  <c r="U216" i="4" s="1"/>
  <c r="V216" i="4" s="1"/>
  <c r="G216" i="4"/>
  <c r="T215" i="4"/>
  <c r="Q215" i="4"/>
  <c r="U215" i="4" s="1"/>
  <c r="V215" i="4" s="1"/>
  <c r="N215" i="4"/>
  <c r="K215" i="4"/>
  <c r="G215" i="4"/>
  <c r="T214" i="4"/>
  <c r="Q214" i="4"/>
  <c r="N214" i="4"/>
  <c r="K214" i="4"/>
  <c r="G214" i="4"/>
  <c r="T213" i="4"/>
  <c r="Q213" i="4"/>
  <c r="N213" i="4"/>
  <c r="K213" i="4"/>
  <c r="U213" i="4" s="1"/>
  <c r="V213" i="4" s="1"/>
  <c r="G213" i="4"/>
  <c r="T212" i="4"/>
  <c r="Q212" i="4"/>
  <c r="N212" i="4"/>
  <c r="K212" i="4"/>
  <c r="U212" i="4" s="1"/>
  <c r="V212" i="4" s="1"/>
  <c r="G212" i="4"/>
  <c r="T211" i="4"/>
  <c r="Q211" i="4"/>
  <c r="N211" i="4"/>
  <c r="K211" i="4"/>
  <c r="G211" i="4"/>
  <c r="T210" i="4"/>
  <c r="U210" i="4" s="1"/>
  <c r="V210" i="4" s="1"/>
  <c r="Q210" i="4"/>
  <c r="N210" i="4"/>
  <c r="K210" i="4"/>
  <c r="G210" i="4"/>
  <c r="T209" i="4"/>
  <c r="Q209" i="4"/>
  <c r="N209" i="4"/>
  <c r="K209" i="4"/>
  <c r="G209" i="4"/>
  <c r="T208" i="4"/>
  <c r="Q208" i="4"/>
  <c r="N208" i="4"/>
  <c r="K208" i="4"/>
  <c r="G208" i="4"/>
  <c r="T207" i="4"/>
  <c r="Q207" i="4"/>
  <c r="N207" i="4"/>
  <c r="K207" i="4"/>
  <c r="G207" i="4"/>
  <c r="T206" i="4"/>
  <c r="Q206" i="4"/>
  <c r="N206" i="4"/>
  <c r="K206" i="4"/>
  <c r="G206" i="4"/>
  <c r="T205" i="4"/>
  <c r="Q205" i="4"/>
  <c r="N205" i="4"/>
  <c r="K205" i="4"/>
  <c r="U205" i="4" s="1"/>
  <c r="V205" i="4" s="1"/>
  <c r="G205" i="4"/>
  <c r="T204" i="4"/>
  <c r="Q204" i="4"/>
  <c r="N204" i="4"/>
  <c r="K204" i="4"/>
  <c r="U204" i="4" s="1"/>
  <c r="V204" i="4" s="1"/>
  <c r="G204" i="4"/>
  <c r="T203" i="4"/>
  <c r="U203" i="4" s="1"/>
  <c r="V203" i="4" s="1"/>
  <c r="Q203" i="4"/>
  <c r="N203" i="4"/>
  <c r="K203" i="4"/>
  <c r="G203" i="4"/>
  <c r="T202" i="4"/>
  <c r="Q202" i="4"/>
  <c r="N202" i="4"/>
  <c r="K202" i="4"/>
  <c r="G202" i="4"/>
  <c r="T201" i="4"/>
  <c r="U201" i="4" s="1"/>
  <c r="V201" i="4" s="1"/>
  <c r="Q201" i="4"/>
  <c r="N201" i="4"/>
  <c r="K201" i="4"/>
  <c r="G201" i="4"/>
  <c r="T200" i="4"/>
  <c r="Q200" i="4"/>
  <c r="N200" i="4"/>
  <c r="K200" i="4"/>
  <c r="U200" i="4" s="1"/>
  <c r="V200" i="4" s="1"/>
  <c r="G200" i="4"/>
  <c r="T199" i="4"/>
  <c r="Q199" i="4"/>
  <c r="N199" i="4"/>
  <c r="K199" i="4"/>
  <c r="G199" i="4"/>
  <c r="T198" i="4"/>
  <c r="Q198" i="4"/>
  <c r="N198" i="4"/>
  <c r="K198" i="4"/>
  <c r="G198" i="4"/>
  <c r="T197" i="4"/>
  <c r="Q197" i="4"/>
  <c r="U197" i="4" s="1"/>
  <c r="V197" i="4" s="1"/>
  <c r="N197" i="4"/>
  <c r="K197" i="4"/>
  <c r="G197" i="4"/>
  <c r="T196" i="4"/>
  <c r="Q196" i="4"/>
  <c r="N196" i="4"/>
  <c r="K196" i="4"/>
  <c r="U196" i="4" s="1"/>
  <c r="V196" i="4" s="1"/>
  <c r="G196" i="4"/>
  <c r="T195" i="4"/>
  <c r="Q195" i="4"/>
  <c r="N195" i="4"/>
  <c r="K195" i="4"/>
  <c r="U195" i="4" s="1"/>
  <c r="V195" i="4" s="1"/>
  <c r="G195" i="4"/>
  <c r="T194" i="4"/>
  <c r="Q194" i="4"/>
  <c r="N194" i="4"/>
  <c r="K194" i="4"/>
  <c r="U194" i="4" s="1"/>
  <c r="V194" i="4" s="1"/>
  <c r="G194" i="4"/>
  <c r="T193" i="4"/>
  <c r="Q193" i="4"/>
  <c r="N193" i="4"/>
  <c r="K193" i="4"/>
  <c r="U193" i="4" s="1"/>
  <c r="V193" i="4" s="1"/>
  <c r="G193" i="4"/>
  <c r="T192" i="4"/>
  <c r="U192" i="4" s="1"/>
  <c r="V192" i="4" s="1"/>
  <c r="Q192" i="4"/>
  <c r="N192" i="4"/>
  <c r="K192" i="4"/>
  <c r="G192" i="4"/>
  <c r="T191" i="4"/>
  <c r="Q191" i="4"/>
  <c r="N191" i="4"/>
  <c r="K191" i="4"/>
  <c r="G191" i="4"/>
  <c r="T190" i="4"/>
  <c r="Q190" i="4"/>
  <c r="N190" i="4"/>
  <c r="K190" i="4"/>
  <c r="G190" i="4"/>
  <c r="T189" i="4"/>
  <c r="Q189" i="4"/>
  <c r="N189" i="4"/>
  <c r="K189" i="4"/>
  <c r="U189" i="4" s="1"/>
  <c r="V189" i="4" s="1"/>
  <c r="G189" i="4"/>
  <c r="T188" i="4"/>
  <c r="Q188" i="4"/>
  <c r="N188" i="4"/>
  <c r="U188" i="4" s="1"/>
  <c r="V188" i="4" s="1"/>
  <c r="K188" i="4"/>
  <c r="G188" i="4"/>
  <c r="T187" i="4"/>
  <c r="Q187" i="4"/>
  <c r="N187" i="4"/>
  <c r="K187" i="4"/>
  <c r="U187" i="4" s="1"/>
  <c r="V187" i="4" s="1"/>
  <c r="G187" i="4"/>
  <c r="T186" i="4"/>
  <c r="Q186" i="4"/>
  <c r="N186" i="4"/>
  <c r="K186" i="4"/>
  <c r="G186" i="4"/>
  <c r="T185" i="4"/>
  <c r="Q185" i="4"/>
  <c r="N185" i="4"/>
  <c r="K185" i="4"/>
  <c r="G185" i="4"/>
  <c r="T184" i="4"/>
  <c r="Q184" i="4"/>
  <c r="N184" i="4"/>
  <c r="K184" i="4"/>
  <c r="U184" i="4" s="1"/>
  <c r="V184" i="4" s="1"/>
  <c r="G184" i="4"/>
  <c r="T183" i="4"/>
  <c r="Q183" i="4"/>
  <c r="N183" i="4"/>
  <c r="K183" i="4"/>
  <c r="G183" i="4"/>
  <c r="T182" i="4"/>
  <c r="Q182" i="4"/>
  <c r="N182" i="4"/>
  <c r="K182" i="4"/>
  <c r="U182" i="4" s="1"/>
  <c r="V182" i="4" s="1"/>
  <c r="G182" i="4"/>
  <c r="T181" i="4"/>
  <c r="Q181" i="4"/>
  <c r="N181" i="4"/>
  <c r="K181" i="4"/>
  <c r="G181" i="4"/>
  <c r="T180" i="4"/>
  <c r="Q180" i="4"/>
  <c r="N180" i="4"/>
  <c r="K180" i="4"/>
  <c r="U180" i="4" s="1"/>
  <c r="V180" i="4" s="1"/>
  <c r="G180" i="4"/>
  <c r="T179" i="4"/>
  <c r="Q179" i="4"/>
  <c r="N179" i="4"/>
  <c r="K179" i="4"/>
  <c r="G179" i="4"/>
  <c r="U178" i="4"/>
  <c r="V178" i="4" s="1"/>
  <c r="T178" i="4"/>
  <c r="Q178" i="4"/>
  <c r="N178" i="4"/>
  <c r="K178" i="4"/>
  <c r="G178" i="4"/>
  <c r="T177" i="4"/>
  <c r="Q177" i="4"/>
  <c r="N177" i="4"/>
  <c r="K177" i="4"/>
  <c r="U177" i="4" s="1"/>
  <c r="V177" i="4" s="1"/>
  <c r="G177" i="4"/>
  <c r="T176" i="4"/>
  <c r="Q176" i="4"/>
  <c r="N176" i="4"/>
  <c r="K176" i="4"/>
  <c r="G176" i="4"/>
  <c r="T175" i="4"/>
  <c r="Q175" i="4"/>
  <c r="N175" i="4"/>
  <c r="K175" i="4"/>
  <c r="G175" i="4"/>
  <c r="T174" i="4"/>
  <c r="Q174" i="4"/>
  <c r="N174" i="4"/>
  <c r="K174" i="4"/>
  <c r="G174" i="4"/>
  <c r="T173" i="4"/>
  <c r="Q173" i="4"/>
  <c r="N173" i="4"/>
  <c r="K173" i="4"/>
  <c r="U173" i="4" s="1"/>
  <c r="V173" i="4" s="1"/>
  <c r="G173" i="4"/>
  <c r="T172" i="4"/>
  <c r="Q172" i="4"/>
  <c r="N172" i="4"/>
  <c r="K172" i="4"/>
  <c r="G172" i="4"/>
  <c r="T171" i="4"/>
  <c r="Q171" i="4"/>
  <c r="N171" i="4"/>
  <c r="K171" i="4"/>
  <c r="U171" i="4" s="1"/>
  <c r="V171" i="4" s="1"/>
  <c r="G171" i="4"/>
  <c r="T170" i="4"/>
  <c r="Q170" i="4"/>
  <c r="N170" i="4"/>
  <c r="K170" i="4"/>
  <c r="U170" i="4" s="1"/>
  <c r="V170" i="4" s="1"/>
  <c r="G170" i="4"/>
  <c r="T169" i="4"/>
  <c r="Q169" i="4"/>
  <c r="N169" i="4"/>
  <c r="K169" i="4"/>
  <c r="G169" i="4"/>
  <c r="T168" i="4"/>
  <c r="Q168" i="4"/>
  <c r="N168" i="4"/>
  <c r="K168" i="4"/>
  <c r="U168" i="4" s="1"/>
  <c r="V168" i="4" s="1"/>
  <c r="G168" i="4"/>
  <c r="T167" i="4"/>
  <c r="Q167" i="4"/>
  <c r="U167" i="4" s="1"/>
  <c r="V167" i="4" s="1"/>
  <c r="N167" i="4"/>
  <c r="K167" i="4"/>
  <c r="G167" i="4"/>
  <c r="T166" i="4"/>
  <c r="Q166" i="4"/>
  <c r="N166" i="4"/>
  <c r="K166" i="4"/>
  <c r="G166" i="4"/>
  <c r="T165" i="4"/>
  <c r="Q165" i="4"/>
  <c r="N165" i="4"/>
  <c r="U165" i="4" s="1"/>
  <c r="V165" i="4" s="1"/>
  <c r="K165" i="4"/>
  <c r="G165" i="4"/>
  <c r="T164" i="4"/>
  <c r="Q164" i="4"/>
  <c r="N164" i="4"/>
  <c r="K164" i="4"/>
  <c r="U164" i="4" s="1"/>
  <c r="V164" i="4" s="1"/>
  <c r="G164" i="4"/>
  <c r="T163" i="4"/>
  <c r="Q163" i="4"/>
  <c r="N163" i="4"/>
  <c r="K163" i="4"/>
  <c r="U163" i="4" s="1"/>
  <c r="V163" i="4" s="1"/>
  <c r="G163" i="4"/>
  <c r="T162" i="4"/>
  <c r="U162" i="4" s="1"/>
  <c r="V162" i="4" s="1"/>
  <c r="Q162" i="4"/>
  <c r="N162" i="4"/>
  <c r="K162" i="4"/>
  <c r="G162" i="4"/>
  <c r="T161" i="4"/>
  <c r="Q161" i="4"/>
  <c r="N161" i="4"/>
  <c r="K161" i="4"/>
  <c r="G161" i="4"/>
  <c r="T160" i="4"/>
  <c r="Q160" i="4"/>
  <c r="N160" i="4"/>
  <c r="K160" i="4"/>
  <c r="G160" i="4"/>
  <c r="T159" i="4"/>
  <c r="Q159" i="4"/>
  <c r="N159" i="4"/>
  <c r="K159" i="4"/>
  <c r="G159" i="4"/>
  <c r="T158" i="4"/>
  <c r="Q158" i="4"/>
  <c r="N158" i="4"/>
  <c r="K158" i="4"/>
  <c r="U158" i="4" s="1"/>
  <c r="V158" i="4" s="1"/>
  <c r="G158" i="4"/>
  <c r="T157" i="4"/>
  <c r="Q157" i="4"/>
  <c r="N157" i="4"/>
  <c r="K157" i="4"/>
  <c r="G157" i="4"/>
  <c r="T156" i="4"/>
  <c r="Q156" i="4"/>
  <c r="N156" i="4"/>
  <c r="K156" i="4"/>
  <c r="U156" i="4" s="1"/>
  <c r="V156" i="4" s="1"/>
  <c r="G156" i="4"/>
  <c r="T155" i="4"/>
  <c r="Q155" i="4"/>
  <c r="N155" i="4"/>
  <c r="K155" i="4"/>
  <c r="G155" i="4"/>
  <c r="T154" i="4"/>
  <c r="Q154" i="4"/>
  <c r="N154" i="4"/>
  <c r="K154" i="4"/>
  <c r="U154" i="4" s="1"/>
  <c r="V154" i="4" s="1"/>
  <c r="G154" i="4"/>
  <c r="T153" i="4"/>
  <c r="Q153" i="4"/>
  <c r="U153" i="4" s="1"/>
  <c r="V153" i="4" s="1"/>
  <c r="N153" i="4"/>
  <c r="K153" i="4"/>
  <c r="G153" i="4"/>
  <c r="T152" i="4"/>
  <c r="Q152" i="4"/>
  <c r="N152" i="4"/>
  <c r="K152" i="4"/>
  <c r="U152" i="4" s="1"/>
  <c r="V152" i="4" s="1"/>
  <c r="G152" i="4"/>
  <c r="T151" i="4"/>
  <c r="Q151" i="4"/>
  <c r="N151" i="4"/>
  <c r="K151" i="4"/>
  <c r="G151" i="4"/>
  <c r="T150" i="4"/>
  <c r="Q150" i="4"/>
  <c r="N150" i="4"/>
  <c r="K150" i="4"/>
  <c r="U150" i="4" s="1"/>
  <c r="V150" i="4" s="1"/>
  <c r="G150" i="4"/>
  <c r="T149" i="4"/>
  <c r="Q149" i="4"/>
  <c r="N149" i="4"/>
  <c r="K149" i="4"/>
  <c r="U149" i="4" s="1"/>
  <c r="V149" i="4" s="1"/>
  <c r="G149" i="4"/>
  <c r="T148" i="4"/>
  <c r="Q148" i="4"/>
  <c r="N148" i="4"/>
  <c r="K148" i="4"/>
  <c r="U148" i="4" s="1"/>
  <c r="V148" i="4" s="1"/>
  <c r="G148" i="4"/>
  <c r="T147" i="4"/>
  <c r="Q147" i="4"/>
  <c r="N147" i="4"/>
  <c r="K147" i="4"/>
  <c r="U147" i="4" s="1"/>
  <c r="V147" i="4" s="1"/>
  <c r="G147" i="4"/>
  <c r="T146" i="4"/>
  <c r="Q146" i="4"/>
  <c r="N146" i="4"/>
  <c r="K146" i="4"/>
  <c r="G146" i="4"/>
  <c r="T145" i="4"/>
  <c r="Q145" i="4"/>
  <c r="N145" i="4"/>
  <c r="K145" i="4"/>
  <c r="G145" i="4"/>
  <c r="T144" i="4"/>
  <c r="Q144" i="4"/>
  <c r="N144" i="4"/>
  <c r="K144" i="4"/>
  <c r="G144" i="4"/>
  <c r="T143" i="4"/>
  <c r="Q143" i="4"/>
  <c r="N143" i="4"/>
  <c r="K143" i="4"/>
  <c r="G143" i="4"/>
  <c r="T142" i="4"/>
  <c r="Q142" i="4"/>
  <c r="N142" i="4"/>
  <c r="K142" i="4"/>
  <c r="G142" i="4"/>
  <c r="U141" i="4"/>
  <c r="V141" i="4" s="1"/>
  <c r="T141" i="4"/>
  <c r="Q141" i="4"/>
  <c r="N141" i="4"/>
  <c r="K141" i="4"/>
  <c r="G141" i="4"/>
  <c r="T140" i="4"/>
  <c r="Q140" i="4"/>
  <c r="N140" i="4"/>
  <c r="K140" i="4"/>
  <c r="U140" i="4" s="1"/>
  <c r="V140" i="4" s="1"/>
  <c r="G140" i="4"/>
  <c r="T139" i="4"/>
  <c r="Q139" i="4"/>
  <c r="N139" i="4"/>
  <c r="K139" i="4"/>
  <c r="G139" i="4"/>
  <c r="T138" i="4"/>
  <c r="Q138" i="4"/>
  <c r="N138" i="4"/>
  <c r="K138" i="4"/>
  <c r="G138" i="4"/>
  <c r="T137" i="4"/>
  <c r="U137" i="4" s="1"/>
  <c r="V137" i="4" s="1"/>
  <c r="Q137" i="4"/>
  <c r="N137" i="4"/>
  <c r="K137" i="4"/>
  <c r="G137" i="4"/>
  <c r="T136" i="4"/>
  <c r="Q136" i="4"/>
  <c r="N136" i="4"/>
  <c r="K136" i="4"/>
  <c r="U136" i="4" s="1"/>
  <c r="V136" i="4" s="1"/>
  <c r="G136" i="4"/>
  <c r="T135" i="4"/>
  <c r="Q135" i="4"/>
  <c r="N135" i="4"/>
  <c r="K135" i="4"/>
  <c r="G135" i="4"/>
  <c r="T134" i="4"/>
  <c r="Q134" i="4"/>
  <c r="N134" i="4"/>
  <c r="K134" i="4"/>
  <c r="U134" i="4" s="1"/>
  <c r="V134" i="4" s="1"/>
  <c r="G134" i="4"/>
  <c r="T133" i="4"/>
  <c r="Q133" i="4"/>
  <c r="N133" i="4"/>
  <c r="K133" i="4"/>
  <c r="U133" i="4" s="1"/>
  <c r="V133" i="4" s="1"/>
  <c r="G133" i="4"/>
  <c r="T132" i="4"/>
  <c r="Q132" i="4"/>
  <c r="N132" i="4"/>
  <c r="K132" i="4"/>
  <c r="U132" i="4" s="1"/>
  <c r="V132" i="4" s="1"/>
  <c r="G132" i="4"/>
  <c r="T131" i="4"/>
  <c r="Q131" i="4"/>
  <c r="N131" i="4"/>
  <c r="K131" i="4"/>
  <c r="U131" i="4" s="1"/>
  <c r="V131" i="4" s="1"/>
  <c r="G131" i="4"/>
  <c r="T130" i="4"/>
  <c r="Q130" i="4"/>
  <c r="N130" i="4"/>
  <c r="K130" i="4"/>
  <c r="G130" i="4"/>
  <c r="T129" i="4"/>
  <c r="Q129" i="4"/>
  <c r="N129" i="4"/>
  <c r="K129" i="4"/>
  <c r="U129" i="4" s="1"/>
  <c r="V129" i="4" s="1"/>
  <c r="G129" i="4"/>
  <c r="T128" i="4"/>
  <c r="Q128" i="4"/>
  <c r="N128" i="4"/>
  <c r="K128" i="4"/>
  <c r="G128" i="4"/>
  <c r="T127" i="4"/>
  <c r="Q127" i="4"/>
  <c r="N127" i="4"/>
  <c r="K127" i="4"/>
  <c r="G127" i="4"/>
  <c r="T126" i="4"/>
  <c r="Q126" i="4"/>
  <c r="N126" i="4"/>
  <c r="K126" i="4"/>
  <c r="G126" i="4"/>
  <c r="T125" i="4"/>
  <c r="Q125" i="4"/>
  <c r="N125" i="4"/>
  <c r="K125" i="4"/>
  <c r="U125" i="4" s="1"/>
  <c r="V125" i="4" s="1"/>
  <c r="G125" i="4"/>
  <c r="T124" i="4"/>
  <c r="Q124" i="4"/>
  <c r="N124" i="4"/>
  <c r="K124" i="4"/>
  <c r="G124" i="4"/>
  <c r="T123" i="4"/>
  <c r="Q123" i="4"/>
  <c r="N123" i="4"/>
  <c r="K123" i="4"/>
  <c r="U123" i="4" s="1"/>
  <c r="V123" i="4" s="1"/>
  <c r="G123" i="4"/>
  <c r="T122" i="4"/>
  <c r="Q122" i="4"/>
  <c r="N122" i="4"/>
  <c r="K122" i="4"/>
  <c r="G122" i="4"/>
  <c r="T121" i="4"/>
  <c r="Q121" i="4"/>
  <c r="N121" i="4"/>
  <c r="K121" i="4"/>
  <c r="G121" i="4"/>
  <c r="T120" i="4"/>
  <c r="Q120" i="4"/>
  <c r="N120" i="4"/>
  <c r="K120" i="4"/>
  <c r="U120" i="4" s="1"/>
  <c r="V120" i="4" s="1"/>
  <c r="G120" i="4"/>
  <c r="T119" i="4"/>
  <c r="Q119" i="4"/>
  <c r="U119" i="4" s="1"/>
  <c r="V119" i="4" s="1"/>
  <c r="N119" i="4"/>
  <c r="K119" i="4"/>
  <c r="G119" i="4"/>
  <c r="T118" i="4"/>
  <c r="Q118" i="4"/>
  <c r="N118" i="4"/>
  <c r="K118" i="4"/>
  <c r="G118" i="4"/>
  <c r="T117" i="4"/>
  <c r="Q117" i="4"/>
  <c r="N117" i="4"/>
  <c r="K117" i="4"/>
  <c r="U117" i="4" s="1"/>
  <c r="V117" i="4" s="1"/>
  <c r="G117" i="4"/>
  <c r="T116" i="4"/>
  <c r="Q116" i="4"/>
  <c r="N116" i="4"/>
  <c r="K116" i="4"/>
  <c r="U116" i="4" s="1"/>
  <c r="V116" i="4" s="1"/>
  <c r="G116" i="4"/>
  <c r="T115" i="4"/>
  <c r="Q115" i="4"/>
  <c r="N115" i="4"/>
  <c r="K115" i="4"/>
  <c r="U115" i="4" s="1"/>
  <c r="V115" i="4" s="1"/>
  <c r="G115" i="4"/>
  <c r="T114" i="4"/>
  <c r="U114" i="4" s="1"/>
  <c r="V114" i="4" s="1"/>
  <c r="Q114" i="4"/>
  <c r="N114" i="4"/>
  <c r="K114" i="4"/>
  <c r="G114" i="4"/>
  <c r="T113" i="4"/>
  <c r="Q113" i="4"/>
  <c r="N113" i="4"/>
  <c r="K113" i="4"/>
  <c r="G113" i="4"/>
  <c r="T112" i="4"/>
  <c r="Q112" i="4"/>
  <c r="N112" i="4"/>
  <c r="K112" i="4"/>
  <c r="G112" i="4"/>
  <c r="T111" i="4"/>
  <c r="Q111" i="4"/>
  <c r="N111" i="4"/>
  <c r="K111" i="4"/>
  <c r="U111" i="4" s="1"/>
  <c r="V111" i="4" s="1"/>
  <c r="G111" i="4"/>
  <c r="T110" i="4"/>
  <c r="Q110" i="4"/>
  <c r="N110" i="4"/>
  <c r="K110" i="4"/>
  <c r="G110" i="4"/>
  <c r="T109" i="4"/>
  <c r="Q109" i="4"/>
  <c r="N109" i="4"/>
  <c r="K109" i="4"/>
  <c r="G109" i="4"/>
  <c r="T108" i="4"/>
  <c r="Q108" i="4"/>
  <c r="N108" i="4"/>
  <c r="K108" i="4"/>
  <c r="U108" i="4" s="1"/>
  <c r="V108" i="4" s="1"/>
  <c r="G108" i="4"/>
  <c r="T107" i="4"/>
  <c r="Q107" i="4"/>
  <c r="N107" i="4"/>
  <c r="K107" i="4"/>
  <c r="G107" i="4"/>
  <c r="T106" i="4"/>
  <c r="Q106" i="4"/>
  <c r="N106" i="4"/>
  <c r="K106" i="4"/>
  <c r="G106" i="4"/>
  <c r="U105" i="4"/>
  <c r="V105" i="4" s="1"/>
  <c r="T105" i="4"/>
  <c r="Q105" i="4"/>
  <c r="N105" i="4"/>
  <c r="K105" i="4"/>
  <c r="G105" i="4"/>
  <c r="T104" i="4"/>
  <c r="Q104" i="4"/>
  <c r="N104" i="4"/>
  <c r="K104" i="4"/>
  <c r="U104" i="4" s="1"/>
  <c r="V104" i="4" s="1"/>
  <c r="G104" i="4"/>
  <c r="T103" i="4"/>
  <c r="Q103" i="4"/>
  <c r="N103" i="4"/>
  <c r="K103" i="4"/>
  <c r="G103" i="4"/>
  <c r="T102" i="4"/>
  <c r="Q102" i="4"/>
  <c r="N102" i="4"/>
  <c r="K102" i="4"/>
  <c r="G102" i="4"/>
  <c r="T101" i="4"/>
  <c r="U101" i="4" s="1"/>
  <c r="V101" i="4" s="1"/>
  <c r="Q101" i="4"/>
  <c r="N101" i="4"/>
  <c r="K101" i="4"/>
  <c r="G101" i="4"/>
  <c r="T100" i="4"/>
  <c r="Q100" i="4"/>
  <c r="N100" i="4"/>
  <c r="K100" i="4"/>
  <c r="U100" i="4" s="1"/>
  <c r="V100" i="4" s="1"/>
  <c r="G100" i="4"/>
  <c r="T99" i="4"/>
  <c r="Q99" i="4"/>
  <c r="N99" i="4"/>
  <c r="K99" i="4"/>
  <c r="G99" i="4"/>
  <c r="T98" i="4"/>
  <c r="Q98" i="4"/>
  <c r="N98" i="4"/>
  <c r="K98" i="4"/>
  <c r="G98" i="4"/>
  <c r="T97" i="4"/>
  <c r="Q97" i="4"/>
  <c r="N97" i="4"/>
  <c r="K97" i="4"/>
  <c r="U97" i="4" s="1"/>
  <c r="V97" i="4" s="1"/>
  <c r="G97" i="4"/>
  <c r="T96" i="4"/>
  <c r="U96" i="4" s="1"/>
  <c r="V96" i="4" s="1"/>
  <c r="Q96" i="4"/>
  <c r="N96" i="4"/>
  <c r="K96" i="4"/>
  <c r="G96" i="4"/>
  <c r="T95" i="4"/>
  <c r="Q95" i="4"/>
  <c r="N95" i="4"/>
  <c r="K95" i="4"/>
  <c r="U95" i="4" s="1"/>
  <c r="V95" i="4" s="1"/>
  <c r="G95" i="4"/>
  <c r="T94" i="4"/>
  <c r="U94" i="4" s="1"/>
  <c r="V94" i="4" s="1"/>
  <c r="Q94" i="4"/>
  <c r="N94" i="4"/>
  <c r="K94" i="4"/>
  <c r="G94" i="4"/>
  <c r="T93" i="4"/>
  <c r="Q93" i="4"/>
  <c r="N93" i="4"/>
  <c r="K93" i="4"/>
  <c r="G93" i="4"/>
  <c r="T92" i="4"/>
  <c r="Q92" i="4"/>
  <c r="N92" i="4"/>
  <c r="K92" i="4"/>
  <c r="G92" i="4"/>
  <c r="T91" i="4"/>
  <c r="Q91" i="4"/>
  <c r="N91" i="4"/>
  <c r="K91" i="4"/>
  <c r="G91" i="4"/>
  <c r="T90" i="4"/>
  <c r="Q90" i="4"/>
  <c r="N90" i="4"/>
  <c r="K90" i="4"/>
  <c r="G90" i="4"/>
  <c r="T89" i="4"/>
  <c r="Q89" i="4"/>
  <c r="N89" i="4"/>
  <c r="K89" i="4"/>
  <c r="G89" i="4"/>
  <c r="T88" i="4"/>
  <c r="Q88" i="4"/>
  <c r="N88" i="4"/>
  <c r="K88" i="4"/>
  <c r="U88" i="4" s="1"/>
  <c r="V88" i="4" s="1"/>
  <c r="G88" i="4"/>
  <c r="T87" i="4"/>
  <c r="Q87" i="4"/>
  <c r="N87" i="4"/>
  <c r="K87" i="4"/>
  <c r="G87" i="4"/>
  <c r="T86" i="4"/>
  <c r="Q86" i="4"/>
  <c r="N86" i="4"/>
  <c r="K86" i="4"/>
  <c r="G86" i="4"/>
  <c r="T85" i="4"/>
  <c r="Q85" i="4"/>
  <c r="N85" i="4"/>
  <c r="K85" i="4"/>
  <c r="G85" i="4"/>
  <c r="T84" i="4"/>
  <c r="Q84" i="4"/>
  <c r="N84" i="4"/>
  <c r="K84" i="4"/>
  <c r="U84" i="4" s="1"/>
  <c r="V84" i="4" s="1"/>
  <c r="G84" i="4"/>
  <c r="T83" i="4"/>
  <c r="Q83" i="4"/>
  <c r="N83" i="4"/>
  <c r="K83" i="4"/>
  <c r="U83" i="4" s="1"/>
  <c r="V83" i="4" s="1"/>
  <c r="G83" i="4"/>
  <c r="T82" i="4"/>
  <c r="Q82" i="4"/>
  <c r="N82" i="4"/>
  <c r="K82" i="4"/>
  <c r="G82" i="4"/>
  <c r="T81" i="4"/>
  <c r="Q81" i="4"/>
  <c r="N81" i="4"/>
  <c r="K81" i="4"/>
  <c r="G81" i="4"/>
  <c r="T80" i="4"/>
  <c r="Q80" i="4"/>
  <c r="N80" i="4"/>
  <c r="K80" i="4"/>
  <c r="G80" i="4"/>
  <c r="T79" i="4"/>
  <c r="Q79" i="4"/>
  <c r="N79" i="4"/>
  <c r="K79" i="4"/>
  <c r="G79" i="4"/>
  <c r="T78" i="4"/>
  <c r="Q78" i="4"/>
  <c r="N78" i="4"/>
  <c r="U78" i="4" s="1"/>
  <c r="V78" i="4" s="1"/>
  <c r="K78" i="4"/>
  <c r="G78" i="4"/>
  <c r="T77" i="4"/>
  <c r="Q77" i="4"/>
  <c r="N77" i="4"/>
  <c r="K77" i="4"/>
  <c r="G77" i="4"/>
  <c r="T76" i="4"/>
  <c r="Q76" i="4"/>
  <c r="N76" i="4"/>
  <c r="K76" i="4"/>
  <c r="U76" i="4" s="1"/>
  <c r="V76" i="4" s="1"/>
  <c r="G76" i="4"/>
  <c r="T75" i="4"/>
  <c r="Q75" i="4"/>
  <c r="N75" i="4"/>
  <c r="K75" i="4"/>
  <c r="G75" i="4"/>
  <c r="T74" i="4"/>
  <c r="Q74" i="4"/>
  <c r="N74" i="4"/>
  <c r="K74" i="4"/>
  <c r="U74" i="4" s="1"/>
  <c r="V74" i="4" s="1"/>
  <c r="G74" i="4"/>
  <c r="T73" i="4"/>
  <c r="Q73" i="4"/>
  <c r="N73" i="4"/>
  <c r="K73" i="4"/>
  <c r="G73" i="4"/>
  <c r="T72" i="4"/>
  <c r="Q72" i="4"/>
  <c r="N72" i="4"/>
  <c r="K72" i="4"/>
  <c r="U72" i="4" s="1"/>
  <c r="V72" i="4" s="1"/>
  <c r="G72" i="4"/>
  <c r="T71" i="4"/>
  <c r="Q71" i="4"/>
  <c r="N71" i="4"/>
  <c r="K71" i="4"/>
  <c r="U71" i="4" s="1"/>
  <c r="V71" i="4" s="1"/>
  <c r="G71" i="4"/>
  <c r="T70" i="4"/>
  <c r="Q70" i="4"/>
  <c r="N70" i="4"/>
  <c r="K70" i="4"/>
  <c r="U70" i="4" s="1"/>
  <c r="V70" i="4" s="1"/>
  <c r="G70" i="4"/>
  <c r="T69" i="4"/>
  <c r="Q69" i="4"/>
  <c r="N69" i="4"/>
  <c r="K69" i="4"/>
  <c r="G69" i="4"/>
  <c r="T68" i="4"/>
  <c r="Q68" i="4"/>
  <c r="N68" i="4"/>
  <c r="K68" i="4"/>
  <c r="G68" i="4"/>
  <c r="T67" i="4"/>
  <c r="Q67" i="4"/>
  <c r="N67" i="4"/>
  <c r="K67" i="4"/>
  <c r="U67" i="4" s="1"/>
  <c r="V67" i="4" s="1"/>
  <c r="G67" i="4"/>
  <c r="T66" i="4"/>
  <c r="Q66" i="4"/>
  <c r="N66" i="4"/>
  <c r="U66" i="4" s="1"/>
  <c r="V66" i="4" s="1"/>
  <c r="K66" i="4"/>
  <c r="G66" i="4"/>
  <c r="T65" i="4"/>
  <c r="Q65" i="4"/>
  <c r="N65" i="4"/>
  <c r="K65" i="4"/>
  <c r="G65" i="4"/>
  <c r="T64" i="4"/>
  <c r="Q64" i="4"/>
  <c r="N64" i="4"/>
  <c r="K64" i="4"/>
  <c r="G64" i="4"/>
  <c r="T63" i="4"/>
  <c r="Q63" i="4"/>
  <c r="N63" i="4"/>
  <c r="K63" i="4"/>
  <c r="G63" i="4"/>
  <c r="T62" i="4"/>
  <c r="Q62" i="4"/>
  <c r="N62" i="4"/>
  <c r="K62" i="4"/>
  <c r="G62" i="4"/>
  <c r="T61" i="4"/>
  <c r="Q61" i="4"/>
  <c r="N61" i="4"/>
  <c r="K61" i="4"/>
  <c r="G61" i="4"/>
  <c r="T60" i="4"/>
  <c r="Q60" i="4"/>
  <c r="N60" i="4"/>
  <c r="K60" i="4"/>
  <c r="G60" i="4"/>
  <c r="T59" i="4"/>
  <c r="Q59" i="4"/>
  <c r="N59" i="4"/>
  <c r="K59" i="4"/>
  <c r="U59" i="4" s="1"/>
  <c r="V59" i="4" s="1"/>
  <c r="G59" i="4"/>
  <c r="T58" i="4"/>
  <c r="Q58" i="4"/>
  <c r="N58" i="4"/>
  <c r="K58" i="4"/>
  <c r="U58" i="4" s="1"/>
  <c r="V58" i="4" s="1"/>
  <c r="G58" i="4"/>
  <c r="T57" i="4"/>
  <c r="Q57" i="4"/>
  <c r="N57" i="4"/>
  <c r="K57" i="4"/>
  <c r="G57" i="4"/>
  <c r="T56" i="4"/>
  <c r="Q56" i="4"/>
  <c r="N56" i="4"/>
  <c r="K56" i="4"/>
  <c r="G56" i="4"/>
  <c r="T55" i="4"/>
  <c r="Q55" i="4"/>
  <c r="N55" i="4"/>
  <c r="K55" i="4"/>
  <c r="G55" i="4"/>
  <c r="T54" i="4"/>
  <c r="Q54" i="4"/>
  <c r="N54" i="4"/>
  <c r="U54" i="4" s="1"/>
  <c r="V54" i="4" s="1"/>
  <c r="K54" i="4"/>
  <c r="G54" i="4"/>
  <c r="T53" i="4"/>
  <c r="Q53" i="4"/>
  <c r="N53" i="4"/>
  <c r="K53" i="4"/>
  <c r="G53" i="4"/>
  <c r="T52" i="4"/>
  <c r="Q52" i="4"/>
  <c r="N52" i="4"/>
  <c r="K52" i="4"/>
  <c r="U52" i="4" s="1"/>
  <c r="V52" i="4" s="1"/>
  <c r="G52" i="4"/>
  <c r="T51" i="4"/>
  <c r="U51" i="4" s="1"/>
  <c r="V51" i="4" s="1"/>
  <c r="Q51" i="4"/>
  <c r="N51" i="4"/>
  <c r="K51" i="4"/>
  <c r="G51" i="4"/>
  <c r="T50" i="4"/>
  <c r="Q50" i="4"/>
  <c r="N50" i="4"/>
  <c r="K50" i="4"/>
  <c r="U50" i="4" s="1"/>
  <c r="V50" i="4" s="1"/>
  <c r="G50" i="4"/>
  <c r="T49" i="4"/>
  <c r="Q49" i="4"/>
  <c r="N49" i="4"/>
  <c r="K49" i="4"/>
  <c r="G49" i="4"/>
  <c r="T48" i="4"/>
  <c r="Q48" i="4"/>
  <c r="N48" i="4"/>
  <c r="K48" i="4"/>
  <c r="U48" i="4" s="1"/>
  <c r="V48" i="4" s="1"/>
  <c r="G48" i="4"/>
  <c r="T47" i="4"/>
  <c r="Q47" i="4"/>
  <c r="N47" i="4"/>
  <c r="U47" i="4" s="1"/>
  <c r="V47" i="4" s="1"/>
  <c r="K47" i="4"/>
  <c r="G47" i="4"/>
  <c r="T46" i="4"/>
  <c r="Q46" i="4"/>
  <c r="N46" i="4"/>
  <c r="K46" i="4"/>
  <c r="U46" i="4" s="1"/>
  <c r="V46" i="4" s="1"/>
  <c r="G46" i="4"/>
  <c r="T45" i="4"/>
  <c r="Q45" i="4"/>
  <c r="N45" i="4"/>
  <c r="K45" i="4"/>
  <c r="G45" i="4"/>
  <c r="T44" i="4"/>
  <c r="Q44" i="4"/>
  <c r="N44" i="4"/>
  <c r="K44" i="4"/>
  <c r="G44" i="4"/>
  <c r="T43" i="4"/>
  <c r="Q43" i="4"/>
  <c r="N43" i="4"/>
  <c r="K43" i="4"/>
  <c r="G43" i="4"/>
  <c r="T42" i="4"/>
  <c r="Q42" i="4"/>
  <c r="N42" i="4"/>
  <c r="K42" i="4"/>
  <c r="G42" i="4"/>
  <c r="T41" i="4"/>
  <c r="Q41" i="4"/>
  <c r="N41" i="4"/>
  <c r="K41" i="4"/>
  <c r="G41" i="4"/>
  <c r="T40" i="4"/>
  <c r="Q40" i="4"/>
  <c r="N40" i="4"/>
  <c r="K40" i="4"/>
  <c r="U40" i="4" s="1"/>
  <c r="V40" i="4" s="1"/>
  <c r="G40" i="4"/>
  <c r="T39" i="4"/>
  <c r="Q39" i="4"/>
  <c r="N39" i="4"/>
  <c r="K39" i="4"/>
  <c r="U39" i="4" s="1"/>
  <c r="V39" i="4" s="1"/>
  <c r="G39" i="4"/>
  <c r="T38" i="4"/>
  <c r="Q38" i="4"/>
  <c r="N38" i="4"/>
  <c r="K38" i="4"/>
  <c r="U38" i="4" s="1"/>
  <c r="V38" i="4" s="1"/>
  <c r="G38" i="4"/>
  <c r="T37" i="4"/>
  <c r="Q37" i="4"/>
  <c r="N37" i="4"/>
  <c r="K37" i="4"/>
  <c r="G37" i="4"/>
  <c r="T36" i="4"/>
  <c r="Q36" i="4"/>
  <c r="N36" i="4"/>
  <c r="K36" i="4"/>
  <c r="U36" i="4" s="1"/>
  <c r="V36" i="4" s="1"/>
  <c r="G36" i="4"/>
  <c r="T35" i="4"/>
  <c r="Q35" i="4"/>
  <c r="N35" i="4"/>
  <c r="K35" i="4"/>
  <c r="G35" i="4"/>
  <c r="T34" i="4"/>
  <c r="Q34" i="4"/>
  <c r="N34" i="4"/>
  <c r="K34" i="4"/>
  <c r="U34" i="4" s="1"/>
  <c r="V34" i="4" s="1"/>
  <c r="G34" i="4"/>
  <c r="T33" i="4"/>
  <c r="Q33" i="4"/>
  <c r="N33" i="4"/>
  <c r="K33" i="4"/>
  <c r="G33" i="4"/>
  <c r="T32" i="4"/>
  <c r="Q32" i="4"/>
  <c r="N32" i="4"/>
  <c r="K32" i="4"/>
  <c r="G32" i="4"/>
  <c r="T31" i="4"/>
  <c r="Q31" i="4"/>
  <c r="N31" i="4"/>
  <c r="K31" i="4"/>
  <c r="G31" i="4"/>
  <c r="T30" i="4"/>
  <c r="Q30" i="4"/>
  <c r="N30" i="4"/>
  <c r="K30" i="4"/>
  <c r="G30" i="4"/>
  <c r="T29" i="4"/>
  <c r="Q29" i="4"/>
  <c r="N29" i="4"/>
  <c r="K29" i="4"/>
  <c r="U29" i="4" s="1"/>
  <c r="V29" i="4" s="1"/>
  <c r="G29" i="4"/>
  <c r="T28" i="4"/>
  <c r="Q28" i="4"/>
  <c r="N28" i="4"/>
  <c r="K28" i="4"/>
  <c r="G28" i="4"/>
  <c r="T27" i="4"/>
  <c r="Q27" i="4"/>
  <c r="N27" i="4"/>
  <c r="K27" i="4"/>
  <c r="G27" i="4"/>
  <c r="T26" i="4"/>
  <c r="Q26" i="4"/>
  <c r="N26" i="4"/>
  <c r="K26" i="4"/>
  <c r="U26" i="4" s="1"/>
  <c r="V26" i="4" s="1"/>
  <c r="G26" i="4"/>
  <c r="T25" i="4"/>
  <c r="Q25" i="4"/>
  <c r="N25" i="4"/>
  <c r="K25" i="4"/>
  <c r="G25" i="4"/>
  <c r="T24" i="4"/>
  <c r="Q24" i="4"/>
  <c r="N24" i="4"/>
  <c r="K24" i="4"/>
  <c r="G24" i="4"/>
  <c r="U23" i="4"/>
  <c r="V23" i="4" s="1"/>
  <c r="T23" i="4"/>
  <c r="Q23" i="4"/>
  <c r="N23" i="4"/>
  <c r="K23" i="4"/>
  <c r="G23" i="4"/>
  <c r="T22" i="4"/>
  <c r="Q22" i="4"/>
  <c r="N22" i="4"/>
  <c r="K22" i="4"/>
  <c r="U22" i="4" s="1"/>
  <c r="V22" i="4" s="1"/>
  <c r="G22" i="4"/>
  <c r="T21" i="4"/>
  <c r="Q21" i="4"/>
  <c r="N21" i="4"/>
  <c r="K21" i="4"/>
  <c r="G21" i="4"/>
  <c r="T20" i="4"/>
  <c r="Q20" i="4"/>
  <c r="N20" i="4"/>
  <c r="K20" i="4"/>
  <c r="U20" i="4" s="1"/>
  <c r="V20" i="4" s="1"/>
  <c r="G20" i="4"/>
  <c r="T19" i="4"/>
  <c r="Q19" i="4"/>
  <c r="N19" i="4"/>
  <c r="U19" i="4" s="1"/>
  <c r="V19" i="4" s="1"/>
  <c r="K19" i="4"/>
  <c r="G19" i="4"/>
  <c r="D17" i="4"/>
  <c r="C17" i="4"/>
  <c r="P15" i="4"/>
  <c r="O15" i="4"/>
  <c r="M15" i="4"/>
  <c r="L15" i="4"/>
  <c r="U161" i="4" l="1"/>
  <c r="V161" i="4" s="1"/>
  <c r="U186" i="4"/>
  <c r="V186" i="4" s="1"/>
  <c r="U238" i="4"/>
  <c r="V238" i="4" s="1"/>
  <c r="U24" i="4"/>
  <c r="V24" i="4" s="1"/>
  <c r="U43" i="4"/>
  <c r="V43" i="4" s="1"/>
  <c r="U55" i="4"/>
  <c r="V55" i="4" s="1"/>
  <c r="U102" i="4"/>
  <c r="V102" i="4" s="1"/>
  <c r="U138" i="4"/>
  <c r="V138" i="4" s="1"/>
  <c r="U202" i="4"/>
  <c r="V202" i="4" s="1"/>
  <c r="U310" i="4"/>
  <c r="V310" i="4" s="1"/>
  <c r="U53" i="4"/>
  <c r="V53" i="4" s="1"/>
  <c r="U65" i="4"/>
  <c r="V65" i="4" s="1"/>
  <c r="U77" i="4"/>
  <c r="V77" i="4" s="1"/>
  <c r="U91" i="4"/>
  <c r="V91" i="4" s="1"/>
  <c r="U118" i="4"/>
  <c r="V118" i="4" s="1"/>
  <c r="U166" i="4"/>
  <c r="V166" i="4" s="1"/>
  <c r="U257" i="4"/>
  <c r="V257" i="4" s="1"/>
  <c r="U264" i="4"/>
  <c r="V264" i="4" s="1"/>
  <c r="U280" i="4"/>
  <c r="V280" i="4" s="1"/>
  <c r="U41" i="4"/>
  <c r="V41" i="4" s="1"/>
  <c r="U82" i="4"/>
  <c r="V82" i="4" s="1"/>
  <c r="U143" i="4"/>
  <c r="V143" i="4" s="1"/>
  <c r="U169" i="4"/>
  <c r="V169" i="4" s="1"/>
  <c r="U198" i="4"/>
  <c r="V198" i="4" s="1"/>
  <c r="U224" i="4"/>
  <c r="V224" i="4" s="1"/>
  <c r="U32" i="4"/>
  <c r="V32" i="4" s="1"/>
  <c r="U44" i="4"/>
  <c r="V44" i="4" s="1"/>
  <c r="U56" i="4"/>
  <c r="V56" i="4" s="1"/>
  <c r="U68" i="4"/>
  <c r="V68" i="4" s="1"/>
  <c r="U89" i="4"/>
  <c r="V89" i="4" s="1"/>
  <c r="U112" i="4"/>
  <c r="V112" i="4" s="1"/>
  <c r="U146" i="4"/>
  <c r="V146" i="4" s="1"/>
  <c r="U183" i="4"/>
  <c r="V183" i="4" s="1"/>
  <c r="U185" i="4"/>
  <c r="V185" i="4" s="1"/>
  <c r="U208" i="4"/>
  <c r="V208" i="4" s="1"/>
  <c r="U239" i="4"/>
  <c r="V239" i="4" s="1"/>
  <c r="U255" i="4"/>
  <c r="V255" i="4" s="1"/>
  <c r="U265" i="4"/>
  <c r="V265" i="4" s="1"/>
  <c r="U269" i="4"/>
  <c r="V269" i="4" s="1"/>
  <c r="U302" i="4"/>
  <c r="V302" i="4" s="1"/>
  <c r="U87" i="4"/>
  <c r="V87" i="4" s="1"/>
  <c r="U144" i="4"/>
  <c r="V144" i="4" s="1"/>
  <c r="U33" i="4"/>
  <c r="V33" i="4" s="1"/>
  <c r="U90" i="4"/>
  <c r="V90" i="4" s="1"/>
  <c r="U220" i="4"/>
  <c r="V220" i="4" s="1"/>
  <c r="U236" i="4"/>
  <c r="V236" i="4" s="1"/>
  <c r="U263" i="4"/>
  <c r="V263" i="4" s="1"/>
  <c r="U270" i="4"/>
  <c r="V270" i="4" s="1"/>
  <c r="U284" i="4"/>
  <c r="V284" i="4" s="1"/>
  <c r="U286" i="4"/>
  <c r="V286" i="4" s="1"/>
  <c r="U300" i="4"/>
  <c r="V300" i="4" s="1"/>
  <c r="U57" i="4"/>
  <c r="V57" i="4" s="1"/>
  <c r="U142" i="4"/>
  <c r="V142" i="4" s="1"/>
  <c r="U179" i="4"/>
  <c r="V179" i="4" s="1"/>
  <c r="U64" i="4"/>
  <c r="V64" i="4" s="1"/>
  <c r="U69" i="4"/>
  <c r="V69" i="4" s="1"/>
  <c r="U106" i="4"/>
  <c r="V106" i="4" s="1"/>
  <c r="U113" i="4"/>
  <c r="V113" i="4" s="1"/>
  <c r="U209" i="4"/>
  <c r="V209" i="4" s="1"/>
  <c r="U282" i="4"/>
  <c r="V282" i="4" s="1"/>
  <c r="U291" i="4"/>
  <c r="V291" i="4" s="1"/>
  <c r="U31" i="4"/>
  <c r="V31" i="4" s="1"/>
  <c r="U207" i="4"/>
  <c r="V207" i="4" s="1"/>
  <c r="U275" i="4"/>
  <c r="V275" i="4" s="1"/>
  <c r="U294" i="4"/>
  <c r="V294" i="4" s="1"/>
  <c r="U60" i="4"/>
  <c r="V60" i="4" s="1"/>
  <c r="U93" i="4"/>
  <c r="V93" i="4" s="1"/>
  <c r="U214" i="4"/>
  <c r="V214" i="4" s="1"/>
  <c r="U234" i="4"/>
  <c r="V234" i="4" s="1"/>
  <c r="U63" i="4"/>
  <c r="V63" i="4" s="1"/>
  <c r="U75" i="4"/>
  <c r="V75" i="4" s="1"/>
  <c r="U130" i="4"/>
  <c r="V130" i="4" s="1"/>
  <c r="U159" i="4"/>
  <c r="V159" i="4" s="1"/>
  <c r="U226" i="4"/>
  <c r="V226" i="4" s="1"/>
  <c r="U246" i="4"/>
  <c r="V246" i="4" s="1"/>
  <c r="U250" i="4"/>
  <c r="V250" i="4" s="1"/>
  <c r="U276" i="4"/>
  <c r="V276" i="4" s="1"/>
  <c r="U287" i="4"/>
  <c r="V287" i="4" s="1"/>
  <c r="U299" i="4"/>
  <c r="V299" i="4" s="1"/>
  <c r="U306" i="4"/>
  <c r="V306" i="4" s="1"/>
  <c r="U21" i="4"/>
  <c r="V21" i="4" s="1"/>
  <c r="U28" i="4"/>
  <c r="V28" i="4" s="1"/>
  <c r="U61" i="4"/>
  <c r="V61" i="4" s="1"/>
  <c r="U73" i="4"/>
  <c r="V73" i="4" s="1"/>
  <c r="U107" i="4"/>
  <c r="V107" i="4" s="1"/>
  <c r="U128" i="4"/>
  <c r="V128" i="4" s="1"/>
  <c r="U135" i="4"/>
  <c r="V135" i="4" s="1"/>
  <c r="U160" i="4"/>
  <c r="V160" i="4" s="1"/>
  <c r="U242" i="4"/>
  <c r="V242" i="4" s="1"/>
  <c r="U258" i="4"/>
  <c r="V258" i="4" s="1"/>
  <c r="U288" i="4"/>
  <c r="V288" i="4" s="1"/>
  <c r="U229" i="4"/>
  <c r="V229" i="4" s="1"/>
  <c r="U240" i="4"/>
  <c r="V240" i="4" s="1"/>
  <c r="U190" i="4"/>
  <c r="V190" i="4" s="1"/>
  <c r="U124" i="4"/>
  <c r="V124" i="4" s="1"/>
  <c r="U30" i="4"/>
  <c r="V30" i="4" s="1"/>
  <c r="U42" i="4"/>
  <c r="V42" i="4" s="1"/>
  <c r="U80" i="4"/>
  <c r="V80" i="4" s="1"/>
  <c r="U126" i="4"/>
  <c r="V126" i="4" s="1"/>
  <c r="U155" i="4"/>
  <c r="V155" i="4" s="1"/>
  <c r="U172" i="4"/>
  <c r="V172" i="4" s="1"/>
  <c r="U174" i="4"/>
  <c r="V174" i="4" s="1"/>
  <c r="U181" i="4"/>
  <c r="V181" i="4" s="1"/>
  <c r="U222" i="4"/>
  <c r="V222" i="4" s="1"/>
  <c r="U231" i="4"/>
  <c r="V231" i="4" s="1"/>
  <c r="U256" i="4"/>
  <c r="V256" i="4" s="1"/>
  <c r="U279" i="4"/>
  <c r="V279" i="4" s="1"/>
  <c r="U293" i="4"/>
  <c r="V293" i="4" s="1"/>
  <c r="U304" i="4"/>
  <c r="V304" i="4" s="1"/>
  <c r="K17" i="4"/>
  <c r="Q17" i="4"/>
  <c r="U27" i="4"/>
  <c r="V27" i="4" s="1"/>
  <c r="U25" i="4"/>
  <c r="V25" i="4" s="1"/>
  <c r="U37" i="4"/>
  <c r="V37" i="4" s="1"/>
  <c r="U109" i="4"/>
  <c r="V109" i="4" s="1"/>
  <c r="N17" i="4"/>
  <c r="U176" i="4"/>
  <c r="V176" i="4" s="1"/>
  <c r="U211" i="4"/>
  <c r="V211" i="4" s="1"/>
  <c r="U252" i="4"/>
  <c r="V252" i="4" s="1"/>
  <c r="U35" i="4"/>
  <c r="V35" i="4" s="1"/>
  <c r="U99" i="4"/>
  <c r="V99" i="4" s="1"/>
  <c r="U122" i="4"/>
  <c r="V122" i="4" s="1"/>
  <c r="U290" i="4"/>
  <c r="V290" i="4" s="1"/>
  <c r="U98" i="4"/>
  <c r="V98" i="4" s="1"/>
  <c r="U139" i="4"/>
  <c r="V139" i="4" s="1"/>
  <c r="U235" i="4"/>
  <c r="V235" i="4" s="1"/>
  <c r="U259" i="4"/>
  <c r="V259" i="4" s="1"/>
  <c r="U271" i="4"/>
  <c r="V271" i="4" s="1"/>
  <c r="T17" i="4"/>
  <c r="U145" i="4"/>
  <c r="V145" i="4" s="1"/>
  <c r="U241" i="4"/>
  <c r="V241" i="4" s="1"/>
  <c r="U305" i="4"/>
  <c r="V305" i="4" s="1"/>
  <c r="G17" i="4"/>
  <c r="U45" i="4"/>
  <c r="V45" i="4" s="1"/>
  <c r="U62" i="4"/>
  <c r="V62" i="4" s="1"/>
  <c r="U79" i="4"/>
  <c r="V79" i="4" s="1"/>
  <c r="U81" i="4"/>
  <c r="V81" i="4" s="1"/>
  <c r="U110" i="4"/>
  <c r="V110" i="4" s="1"/>
  <c r="U157" i="4"/>
  <c r="V157" i="4" s="1"/>
  <c r="U206" i="4"/>
  <c r="V206" i="4" s="1"/>
  <c r="U86" i="4"/>
  <c r="V86" i="4" s="1"/>
  <c r="U92" i="4"/>
  <c r="V92" i="4" s="1"/>
  <c r="U121" i="4"/>
  <c r="V121" i="4" s="1"/>
  <c r="U191" i="4"/>
  <c r="V191" i="4" s="1"/>
  <c r="U217" i="4"/>
  <c r="V217" i="4" s="1"/>
  <c r="U295" i="4"/>
  <c r="V295" i="4" s="1"/>
  <c r="U301" i="4"/>
  <c r="V301" i="4" s="1"/>
  <c r="U307" i="4"/>
  <c r="V307" i="4" s="1"/>
  <c r="U309" i="4"/>
  <c r="V309" i="4" s="1"/>
  <c r="U103" i="4"/>
  <c r="V103" i="4" s="1"/>
  <c r="U127" i="4"/>
  <c r="V127" i="4" s="1"/>
  <c r="U151" i="4"/>
  <c r="V151" i="4" s="1"/>
  <c r="U175" i="4"/>
  <c r="V175" i="4" s="1"/>
  <c r="U199" i="4"/>
  <c r="V199" i="4" s="1"/>
  <c r="U223" i="4"/>
  <c r="V223" i="4" s="1"/>
  <c r="U247" i="4"/>
  <c r="V247" i="4" s="1"/>
  <c r="U283" i="4"/>
  <c r="V283" i="4" s="1"/>
  <c r="U49" i="4"/>
  <c r="V49" i="4" s="1"/>
  <c r="U85" i="4"/>
  <c r="V85" i="4" s="1"/>
  <c r="U253" i="4"/>
  <c r="V253" i="4" s="1"/>
  <c r="U289" i="4"/>
  <c r="V289" i="4" s="1"/>
  <c r="V17" i="4" l="1"/>
  <c r="K22" i="3" l="1"/>
  <c r="K23" i="3"/>
  <c r="K24" i="3"/>
  <c r="K25" i="3"/>
  <c r="K26" i="3"/>
  <c r="K20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6" i="3"/>
  <c r="K47" i="3"/>
  <c r="K294" i="3"/>
  <c r="K48" i="3"/>
  <c r="K49" i="3"/>
  <c r="K50" i="3"/>
  <c r="K51" i="3"/>
  <c r="K52" i="3"/>
  <c r="K53" i="3"/>
  <c r="K54" i="3"/>
  <c r="K55" i="3"/>
  <c r="K45" i="3"/>
  <c r="K56" i="3"/>
  <c r="K57" i="3"/>
  <c r="K58" i="3"/>
  <c r="K59" i="3"/>
  <c r="K60" i="3"/>
  <c r="K61" i="3"/>
  <c r="K63" i="3"/>
  <c r="K64" i="3"/>
  <c r="K65" i="3"/>
  <c r="K66" i="3"/>
  <c r="K62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0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88" i="3"/>
  <c r="K130" i="3"/>
  <c r="K131" i="3"/>
  <c r="K132" i="3"/>
  <c r="K99" i="3"/>
  <c r="K101" i="3"/>
  <c r="K133" i="3"/>
  <c r="K134" i="3"/>
  <c r="K135" i="3"/>
  <c r="K137" i="3"/>
  <c r="K138" i="3"/>
  <c r="K139" i="3"/>
  <c r="K136" i="3"/>
  <c r="K140" i="3"/>
  <c r="K141" i="3"/>
  <c r="K142" i="3"/>
  <c r="K143" i="3"/>
  <c r="K144" i="3"/>
  <c r="K145" i="3"/>
  <c r="K146" i="3"/>
  <c r="K147" i="3"/>
  <c r="K148" i="3"/>
  <c r="K149" i="3"/>
  <c r="K151" i="3"/>
  <c r="K152" i="3"/>
  <c r="K153" i="3"/>
  <c r="K154" i="3"/>
  <c r="K155" i="3"/>
  <c r="K156" i="3"/>
  <c r="K157" i="3"/>
  <c r="K150" i="3"/>
  <c r="K192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4" i="3"/>
  <c r="K173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9" i="3"/>
  <c r="K190" i="3"/>
  <c r="K191" i="3"/>
  <c r="K193" i="3"/>
  <c r="K194" i="3"/>
  <c r="K196" i="3"/>
  <c r="K198" i="3"/>
  <c r="K199" i="3"/>
  <c r="K200" i="3"/>
  <c r="K201" i="3"/>
  <c r="K202" i="3"/>
  <c r="K203" i="3"/>
  <c r="K195" i="3"/>
  <c r="K204" i="3"/>
  <c r="K205" i="3"/>
  <c r="K206" i="3"/>
  <c r="K207" i="3"/>
  <c r="K208" i="3"/>
  <c r="K209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10" i="3"/>
  <c r="K224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25" i="3"/>
  <c r="K241" i="3"/>
  <c r="K242" i="3"/>
  <c r="K243" i="3"/>
  <c r="K245" i="3"/>
  <c r="K246" i="3"/>
  <c r="K247" i="3"/>
  <c r="K248" i="3"/>
  <c r="K249" i="3"/>
  <c r="K250" i="3"/>
  <c r="K251" i="3"/>
  <c r="K252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91" i="3"/>
  <c r="K244" i="3"/>
  <c r="K253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197" i="3"/>
  <c r="K281" i="3"/>
  <c r="K282" i="3"/>
  <c r="K283" i="3"/>
  <c r="K284" i="3"/>
  <c r="K285" i="3"/>
  <c r="K286" i="3"/>
  <c r="K287" i="3"/>
  <c r="K288" i="3"/>
  <c r="K289" i="3"/>
  <c r="K290" i="3"/>
  <c r="K292" i="3"/>
  <c r="K293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21" i="3"/>
  <c r="K18" i="3" l="1"/>
</calcChain>
</file>

<file path=xl/sharedStrings.xml><?xml version="1.0" encoding="utf-8"?>
<sst xmlns="http://schemas.openxmlformats.org/spreadsheetml/2006/main" count="690" uniqueCount="654">
  <si>
    <t>1. Kuntakonsernin vuosikatteen (ilman harkinnanvaraista valtionosuuksien korotusta) ja sumu-poistojen suhde on alle 80 %</t>
  </si>
  <si>
    <t>2. Konsernin asukasta kohden laskettu lainakannan ja vuokravastuiden määrä ylittää maan kuntakonsernien vastaavan keskiarvon vähintään 50 %:lla</t>
  </si>
  <si>
    <t>3. Kunnan tuloveroprosentti vähintään 2,0 yksikköä korkeampi kuin maan painotettu keskiarvo</t>
  </si>
  <si>
    <t>4. Kuntakonsernin laskennallinen lainanhoitokate on alle 0,8.</t>
  </si>
  <si>
    <t>1.</t>
  </si>
  <si>
    <t>2.</t>
  </si>
  <si>
    <t>3.</t>
  </si>
  <si>
    <t>4.</t>
  </si>
  <si>
    <t>nro.</t>
  </si>
  <si>
    <t>Kunta</t>
  </si>
  <si>
    <t>Asukas-</t>
  </si>
  <si>
    <t>Kertynyt</t>
  </si>
  <si>
    <t>Vuosikate/</t>
  </si>
  <si>
    <t>Lainat ja</t>
  </si>
  <si>
    <t xml:space="preserve">Lainat </t>
  </si>
  <si>
    <t>Tulovero-</t>
  </si>
  <si>
    <t>Laskenn.</t>
  </si>
  <si>
    <t>luku</t>
  </si>
  <si>
    <t>ali-/ylij.</t>
  </si>
  <si>
    <t>täyttyy</t>
  </si>
  <si>
    <t>poistot</t>
  </si>
  <si>
    <t>v-vastuut</t>
  </si>
  <si>
    <t>%</t>
  </si>
  <si>
    <t>lainanhoi-</t>
  </si>
  <si>
    <t>jäämä</t>
  </si>
  <si>
    <t>tokate</t>
  </si>
  <si>
    <t>lkm</t>
  </si>
  <si>
    <t>€/as</t>
  </si>
  <si>
    <t>(&gt;12099)</t>
  </si>
  <si>
    <t>(&gt;9,32)</t>
  </si>
  <si>
    <t>KOKO MAA</t>
  </si>
  <si>
    <t>1 - 4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</si>
  <si>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</si>
  <si>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</si>
  <si>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</si>
  <si>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</si>
  <si>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</si>
  <si>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</si>
  <si>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</si>
  <si>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</si>
  <si>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</si>
  <si>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</si>
  <si>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</si>
  <si>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</si>
  <si>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</si>
  <si>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</si>
  <si>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</si>
  <si>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</si>
  <si>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</si>
  <si>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</si>
  <si>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</si>
  <si>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</si>
  <si>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</si>
  <si>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</si>
  <si>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</si>
  <si>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</si>
  <si>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</si>
  <si>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</si>
  <si>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</si>
  <si>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</si>
  <si>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</si>
  <si>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</si>
  <si>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</si>
  <si>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</si>
  <si>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</si>
  <si>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</si>
  <si>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</si>
  <si>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</si>
  <si>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</si>
  <si>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</si>
  <si>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</si>
  <si>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</si>
  <si>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</si>
  <si>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</si>
  <si>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</si>
  <si>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</si>
  <si>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</si>
  <si>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</si>
  <si>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</si>
  <si>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</si>
  <si>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</si>
  <si>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</si>
  <si>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</si>
  <si>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</si>
  <si>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</si>
  <si>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</si>
  <si>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</si>
  <si>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</si>
  <si>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</si>
  <si>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</si>
  <si>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</si>
  <si>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</si>
  <si>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</si>
  <si>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</si>
  <si>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</si>
  <si>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</si>
  <si>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</si>
  <si>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</si>
  <si>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</si>
  <si>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</si>
  <si>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</si>
  <si>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</si>
  <si>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</si>
  <si>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</si>
  <si>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</si>
  <si>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</si>
  <si>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</si>
  <si>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</si>
  <si>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</si>
  <si>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</si>
  <si>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</si>
  <si>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</si>
  <si>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</si>
  <si>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</si>
  <si>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</si>
  <si>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</si>
  <si>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</si>
  <si>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</si>
  <si>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</si>
  <si>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</si>
  <si>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</si>
  <si>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</si>
  <si>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</si>
  <si>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</si>
  <si>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</si>
  <si>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</si>
  <si>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</si>
  <si>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</si>
  <si>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</si>
  <si>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</si>
  <si>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</si>
  <si>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</si>
  <si>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</si>
  <si>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Kristiinankaup.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</si>
  <si>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</si>
  <si>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</si>
  <si>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</si>
  <si>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</si>
  <si>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</si>
  <si>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</si>
  <si>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</si>
  <si>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</si>
  <si>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</si>
  <si>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</si>
  <si>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</si>
  <si>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</si>
  <si>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</si>
  <si>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</si>
  <si>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</si>
  <si>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</si>
  <si>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</si>
  <si>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</si>
  <si>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</si>
  <si>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</si>
  <si>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</si>
  <si>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</si>
  <si>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</si>
  <si>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</si>
  <si>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</si>
  <si>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</si>
  <si>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</si>
  <si>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</si>
  <si>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</si>
  <si>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</si>
  <si>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</si>
  <si>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</si>
  <si>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</si>
  <si>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</si>
  <si>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</si>
  <si>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</si>
  <si>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</si>
  <si>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</si>
  <si>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</si>
  <si>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</si>
  <si>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</si>
  <si>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</si>
  <si>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</si>
  <si>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</si>
  <si>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</si>
  <si>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</si>
  <si>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</si>
  <si>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</si>
  <si>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</si>
  <si>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</si>
  <si>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</si>
  <si>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</si>
  <si>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</si>
  <si>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</si>
  <si>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</si>
  <si>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</si>
  <si>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</si>
  <si>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</si>
  <si>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</si>
  <si>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</si>
  <si>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</si>
  <si>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</si>
  <si>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</si>
  <si>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</si>
  <si>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</si>
  <si>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</si>
  <si>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</si>
  <si>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</si>
  <si>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</si>
  <si>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</si>
  <si>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</si>
  <si>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</si>
  <si>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</si>
  <si>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</si>
  <si>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</si>
  <si>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</si>
  <si>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</si>
  <si>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</si>
  <si>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</si>
  <si>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</si>
  <si>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</si>
  <si>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</si>
  <si>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</si>
  <si>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</si>
  <si>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</si>
  <si>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</si>
  <si>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</si>
  <si>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</si>
  <si>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</si>
  <si>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</si>
  <si>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</si>
  <si>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</si>
  <si>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</si>
  <si>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</si>
  <si>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</si>
  <si>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</si>
  <si>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</si>
  <si>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</si>
  <si>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</si>
  <si>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</si>
  <si>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</si>
  <si>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</si>
  <si>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</si>
  <si>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</si>
  <si>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</si>
  <si>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</si>
  <si>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</si>
  <si>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</si>
  <si>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</si>
  <si>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</si>
  <si>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</si>
  <si>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</si>
  <si>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</si>
  <si>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</si>
  <si>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</si>
  <si>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</si>
  <si>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</si>
  <si>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</si>
  <si>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</si>
  <si>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</si>
  <si>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</si>
  <si>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</si>
  <si>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</si>
  <si>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</si>
  <si>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</si>
  <si>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</si>
  <si>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</si>
  <si>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</si>
  <si>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</si>
  <si>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</si>
  <si>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</si>
  <si>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</si>
  <si>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</si>
  <si>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</si>
  <si>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</si>
  <si>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</si>
  <si>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</si>
  <si>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</si>
  <si>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</si>
  <si>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</si>
  <si>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</si>
  <si>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</si>
  <si>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</si>
  <si>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</si>
  <si>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</si>
  <si>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</si>
  <si>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</si>
  <si>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</si>
  <si>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</si>
  <si>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</si>
  <si>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</si>
  <si>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</si>
  <si>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</si>
  <si>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</si>
  <si>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</si>
  <si>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</si>
  <si>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</si>
  <si>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</si>
  <si>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</si>
  <si>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</si>
  <si>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</si>
  <si>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</si>
  <si>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</si>
  <si>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</si>
  <si>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</si>
  <si>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</si>
  <si>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</si>
  <si>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</si>
  <si>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</si>
  <si>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</si>
  <si>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</si>
  <si>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</si>
  <si>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</si>
  <si>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</si>
  <si>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</si>
  <si>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</si>
  <si>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</si>
  <si>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</si>
  <si>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</si>
  <si>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</si>
  <si>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</si>
  <si>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</si>
  <si>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</si>
  <si>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</si>
  <si>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</si>
  <si>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</si>
  <si>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</si>
  <si>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</si>
  <si>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</si>
  <si>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</si>
  <si>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</si>
  <si>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Kriteeri</t>
  </si>
  <si>
    <t>Kriteerien</t>
  </si>
  <si>
    <t>täyttyminen</t>
  </si>
  <si>
    <t>täyttyvät</t>
  </si>
  <si>
    <t xml:space="preserve"> 1=kyllä</t>
  </si>
  <si>
    <t>0 = ei</t>
  </si>
  <si>
    <t>Kirjanpitolautakunnan kuntajaoston lausunnon 118 mukaisesti kunnan katettavaa alijäämää määriteltäessä taseeseen</t>
  </si>
  <si>
    <t>merkityt investointivaraukset ja poistoerot sekä muut omat rahastot kuin arvonkorotus-rahastot huomioidaan alijäämää</t>
  </si>
  <si>
    <t>pienentävinä erinä, koska ne ovat luonteeltaan tuloksenkäsittelyeriä. Alijäämää ja näitä tilinpäätössiirtoja tarkastellaan yhteismääränä.</t>
  </si>
  <si>
    <t>ml. Väh.</t>
  </si>
  <si>
    <t>kunta-</t>
  </si>
  <si>
    <t>Kunnat</t>
  </si>
  <si>
    <t>nro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</si>
  <si>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</si>
  <si>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</si>
  <si>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</si>
  <si>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</si>
  <si>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</si>
  <si>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</si>
  <si>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</si>
  <si>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</si>
  <si>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</si>
  <si>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</si>
  <si>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</si>
  <si>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</si>
  <si>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</si>
  <si>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</si>
  <si>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</si>
  <si>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</si>
  <si>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</si>
  <si>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</si>
  <si>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</si>
  <si>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</si>
  <si>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</si>
  <si>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</si>
  <si>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</si>
  <si>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</si>
  <si>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</si>
  <si>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</si>
  <si>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</si>
  <si>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</si>
  <si>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</si>
  <si>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</si>
  <si>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</si>
  <si>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</si>
  <si>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</si>
  <si>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</si>
  <si>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</si>
  <si>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</si>
  <si>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>HEINOLA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</si>
  <si>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</si>
  <si>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</si>
  <si>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</si>
  <si>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</si>
  <si>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</si>
  <si>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</si>
  <si>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</si>
  <si>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</si>
  <si>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</si>
  <si>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</si>
  <si>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</si>
  <si>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</si>
  <si>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</si>
  <si>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</si>
  <si>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</si>
  <si>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</si>
  <si>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</si>
  <si>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</si>
  <si>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</si>
  <si>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</si>
  <si>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</si>
  <si>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</si>
  <si>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</si>
  <si>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</si>
  <si>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</si>
  <si>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</si>
  <si>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</si>
  <si>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</si>
  <si>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</si>
  <si>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</si>
  <si>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</si>
  <si>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</si>
  <si>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</si>
  <si>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</si>
  <si>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</si>
  <si>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</si>
  <si>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</si>
  <si>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</si>
  <si>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</si>
  <si>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</si>
  <si>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</si>
  <si>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</si>
  <si>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</si>
  <si>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</si>
  <si>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</si>
  <si>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</si>
  <si>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</si>
  <si>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</si>
  <si>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</si>
  <si>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</si>
  <si>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</si>
  <si>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</si>
  <si>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</si>
  <si>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</si>
  <si>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</si>
  <si>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</si>
  <si>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</si>
  <si>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</si>
  <si>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</si>
  <si>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</si>
  <si>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</si>
  <si>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</si>
  <si>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</si>
  <si>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</si>
  <si>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</si>
  <si>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</si>
  <si>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</si>
  <si>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</si>
  <si>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</si>
  <si>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</si>
  <si>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</si>
  <si>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</si>
  <si>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</si>
  <si>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</si>
  <si>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</si>
  <si>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</si>
  <si>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</si>
  <si>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KEMIÖNSAARI    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</si>
  <si>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</si>
  <si>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</si>
  <si>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</si>
  <si>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</si>
  <si>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</si>
  <si>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</si>
  <si>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</si>
  <si>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</si>
  <si>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</si>
  <si>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</si>
  <si>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</si>
  <si>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</si>
  <si>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</si>
  <si>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</si>
  <si>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</si>
  <si>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</si>
  <si>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</si>
  <si>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>LOIMAA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</si>
  <si>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</si>
  <si>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</si>
  <si>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</si>
  <si>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</si>
  <si>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</si>
  <si>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</si>
  <si>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>LOHJA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</si>
  <si>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</si>
  <si>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</si>
  <si>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</si>
  <si>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</si>
  <si>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</si>
  <si>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</si>
  <si>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</si>
  <si>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</si>
  <si>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</si>
  <si>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</si>
  <si>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</si>
  <si>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</si>
  <si>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</si>
  <si>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</si>
  <si>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</si>
  <si>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</si>
  <si>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</si>
  <si>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</si>
  <si>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</si>
  <si>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</si>
  <si>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</si>
  <si>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</si>
  <si>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</si>
  <si>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</si>
  <si>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</si>
  <si>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</si>
  <si>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</si>
  <si>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</si>
  <si>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</si>
  <si>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</si>
  <si>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</si>
  <si>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</si>
  <si>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</si>
  <si>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</si>
  <si>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</si>
  <si>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</si>
  <si>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</si>
  <si>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</si>
  <si>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</si>
  <si>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</si>
  <si>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</si>
  <si>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</si>
  <si>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</si>
  <si>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</si>
  <si>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</si>
  <si>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</si>
  <si>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</si>
  <si>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</si>
  <si>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</si>
  <si>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</si>
  <si>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</si>
  <si>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</si>
  <si>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</si>
  <si>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</si>
  <si>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</si>
  <si>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</si>
  <si>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</si>
  <si>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</si>
  <si>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</si>
  <si>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</si>
  <si>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</si>
  <si>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</si>
  <si>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</si>
  <si>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>PORVOO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</si>
  <si>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</si>
  <si>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</si>
  <si>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</si>
  <si>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</si>
  <si>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</si>
  <si>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</si>
  <si>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</si>
  <si>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</si>
  <si>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</si>
  <si>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</si>
  <si>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</si>
  <si>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</si>
  <si>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</si>
  <si>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</si>
  <si>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</si>
  <si>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</si>
  <si>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</si>
  <si>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</si>
  <si>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</si>
  <si>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</si>
  <si>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</si>
  <si>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</si>
  <si>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</si>
  <si>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</si>
  <si>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</si>
  <si>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</si>
  <si>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</si>
  <si>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</si>
  <si>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</si>
  <si>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</si>
  <si>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</si>
  <si>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</si>
  <si>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</si>
  <si>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</si>
  <si>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</si>
  <si>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</si>
  <si>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</si>
  <si>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</si>
  <si>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</si>
  <si>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</si>
  <si>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</si>
  <si>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</si>
  <si>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</si>
  <si>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SASTAMALA            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</si>
  <si>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</si>
  <si>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</si>
  <si>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</si>
  <si>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</si>
  <si>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</si>
  <si>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</si>
  <si>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</si>
  <si>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</si>
  <si>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</si>
  <si>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</si>
  <si>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</si>
  <si>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</si>
  <si>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</si>
  <si>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</si>
  <si>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</si>
  <si>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</si>
  <si>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</si>
  <si>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</si>
  <si>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</si>
  <si>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</si>
  <si>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</si>
  <si>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</si>
  <si>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</si>
  <si>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</si>
  <si>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</si>
  <si>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</si>
  <si>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</si>
  <si>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</si>
  <si>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</si>
  <si>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</si>
  <si>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</si>
  <si>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</si>
  <si>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</si>
  <si>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</si>
  <si>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</si>
  <si>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</si>
  <si>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</si>
  <si>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</si>
  <si>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VÖYRI 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</si>
  <si>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</si>
  <si>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</si>
  <si>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</si>
  <si>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</si>
  <si>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</si>
  <si>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</si>
  <si>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 xml:space="preserve">Kunnan taseeseen kertynyt alijäämä tulee kattaa enintään neljän vuoden kuluessa tilinpäätöksen vahvistamista seuraavan vuoden alusta lukien. </t>
  </si>
  <si>
    <t xml:space="preserve">Tässä määräajassa tulee kattaa myös talousarvion laadintavuonna tai sen jälkeen kertynyt alijäämä. </t>
  </si>
  <si>
    <t>Kuntarakennelaissa tarkoitetun uuden kunnan alijäämä tulee kattaa enintään neljän vuoden kuluessa kuntajaon muutoksen voimaantulosta.</t>
  </si>
  <si>
    <t>kriteeri täyttyy:</t>
  </si>
  <si>
    <t>1= kyllä</t>
  </si>
  <si>
    <t>lopussa,</t>
  </si>
  <si>
    <t>epätosi = ei</t>
  </si>
  <si>
    <t>Kertynyt alijäämä, euroa/asukas</t>
  </si>
  <si>
    <t>VALTIOVARAINMINISTERIÖ/Kunta- ja alueosasto</t>
  </si>
  <si>
    <t>As.luku</t>
  </si>
  <si>
    <t>Katettava 2024</t>
  </si>
  <si>
    <t>Esimerkiksi jos taseessa on alijäämää vuonna 2019, alijäämät tulee olla katettuna vuoden 2024 loppuun mennessä.</t>
  </si>
  <si>
    <t>Emokunnan alijäämän kattamisajan täyttyminen arviointimenettelyn kriteerinä vuoden 2024 tiedoilla</t>
  </si>
  <si>
    <t>Vuoden 2024 kuntajaolla</t>
  </si>
  <si>
    <t>(&gt;12823)</t>
  </si>
  <si>
    <t>(&gt;9,46)</t>
  </si>
  <si>
    <t>HUOM! TP24 tiedot puuttuvat Kemijärveltä ja Tervolalta sekä  vuokravastuut Lestijärveltä.</t>
  </si>
  <si>
    <t>Kriteeri täyttyy jos:</t>
  </si>
  <si>
    <t>A) Kuntakonsernin taseen alijäämä vähintään -1 000 euroa ja edellisvuonna -500 euroa per asukas (ml. muut omat rahastot)</t>
  </si>
  <si>
    <t>B) tai neljä tunnuslukua, joiden osalta kaikki raja-arvot täyttyvät kahtena vuonna peräkkäin:</t>
  </si>
  <si>
    <t>A) Kriteeri</t>
  </si>
  <si>
    <t>B) Kaikki 4</t>
  </si>
  <si>
    <t>Konsernikriteerien täyttyminen vuoden 2024 perusteella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</si>
</sst>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0.0"/>
    <numFmt numFmtId="166" formatCode="#,##0_ ;[Red]\-#,##0\ "/>
    <numFmt numFmtId="167" formatCode="[$€]#,##0.00_);[Red]\([$€]#,##0.00\)"/>
    <numFmt numFmtId="168" formatCode="#,##0;[Red]#,##0"/>
    <numFmt numFmtId="169" formatCode="0.0_ ;[Red]\-0.0\ 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7" fontId="8" fillId="0" borderId="0" applyFont="0" applyFill="0" applyBorder="0" applyAlignment="0" applyProtection="0"/>
    <xf numFmtId="0" fontId="9" fillId="0" borderId="0"/>
  </cellStyleXfs>
  <cellXfs count="118">
    <xf numFmtId="0" fontId="0" fillId="0" borderId="0" xfId="0"/>
    <xf numFmtId="0" fontId="0" fillId="3" borderId="0" xfId="0" applyFill="1"/>
    <xf numFmtId="0" fontId="6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7" fontId="2" fillId="3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1" fontId="1" fillId="3" borderId="1" xfId="0" applyNumberFormat="1" applyFont="1" applyFill="1" applyBorder="1"/>
    <xf numFmtId="3" fontId="2" fillId="2" borderId="2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>
      <alignment horizontal="center"/>
    </xf>
    <xf numFmtId="168" fontId="2" fillId="4" borderId="0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 applyProtection="1">
      <alignment horizontal="center"/>
      <protection locked="0"/>
    </xf>
    <xf numFmtId="166" fontId="1" fillId="3" borderId="1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13" fillId="3" borderId="0" xfId="0" applyFont="1" applyFill="1"/>
    <xf numFmtId="0" fontId="12" fillId="3" borderId="0" xfId="0" applyFont="1" applyFill="1"/>
    <xf numFmtId="14" fontId="12" fillId="3" borderId="0" xfId="0" applyNumberFormat="1" applyFont="1" applyFill="1"/>
    <xf numFmtId="0" fontId="12" fillId="3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3" fillId="3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66" fontId="13" fillId="3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166" fontId="12" fillId="3" borderId="0" xfId="0" applyNumberFormat="1" applyFont="1" applyFill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6" fontId="12" fillId="3" borderId="0" xfId="0" applyNumberFormat="1" applyFont="1" applyFill="1" applyAlignment="1">
      <alignment horizontal="center"/>
    </xf>
    <xf numFmtId="3" fontId="12" fillId="3" borderId="0" xfId="0" applyNumberFormat="1" applyFont="1" applyFill="1"/>
    <xf numFmtId="166" fontId="13" fillId="3" borderId="1" xfId="0" applyNumberFormat="1" applyFont="1" applyFill="1" applyBorder="1" applyAlignment="1">
      <alignment horizontal="center"/>
    </xf>
    <xf numFmtId="166" fontId="13" fillId="3" borderId="0" xfId="0" applyNumberFormat="1" applyFont="1" applyFill="1" applyBorder="1" applyAlignment="1">
      <alignment horizontal="center"/>
    </xf>
    <xf numFmtId="166" fontId="13" fillId="3" borderId="2" xfId="0" applyNumberFormat="1" applyFont="1" applyFill="1" applyBorder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14" fillId="3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  <xf numFmtId="3" fontId="1" fillId="3" borderId="0" xfId="0" applyNumberFormat="1" applyFont="1" applyFill="1"/>
    <xf numFmtId="14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4" fillId="0" borderId="0" xfId="0" applyFont="1"/>
    <xf numFmtId="3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5" fillId="3" borderId="0" xfId="0" applyFont="1" applyFill="1"/>
    <xf numFmtId="3" fontId="6" fillId="3" borderId="0" xfId="0" applyNumberFormat="1" applyFont="1" applyFill="1"/>
    <xf numFmtId="0" fontId="16" fillId="3" borderId="0" xfId="0" applyFont="1" applyFill="1"/>
    <xf numFmtId="0" fontId="16" fillId="0" borderId="0" xfId="0" applyFont="1"/>
    <xf numFmtId="0" fontId="1" fillId="3" borderId="0" xfId="0" applyFont="1" applyFill="1" applyAlignment="1">
      <alignment horizontal="left"/>
    </xf>
    <xf numFmtId="166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center"/>
    </xf>
    <xf numFmtId="17" fontId="2" fillId="3" borderId="0" xfId="0" applyNumberFormat="1" applyFont="1" applyFill="1"/>
    <xf numFmtId="17" fontId="2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1" fontId="17" fillId="3" borderId="0" xfId="0" applyNumberFormat="1" applyFont="1" applyFill="1" applyAlignment="1">
      <alignment horizontal="center"/>
    </xf>
    <xf numFmtId="0" fontId="2" fillId="4" borderId="0" xfId="0" applyFont="1" applyFill="1"/>
    <xf numFmtId="2" fontId="1" fillId="3" borderId="0" xfId="0" applyNumberFormat="1" applyFont="1" applyFill="1"/>
    <xf numFmtId="0" fontId="2" fillId="4" borderId="0" xfId="0" applyFont="1" applyFill="1" applyAlignment="1">
      <alignment horizontal="center"/>
    </xf>
    <xf numFmtId="3" fontId="2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3" fontId="2" fillId="3" borderId="0" xfId="0" applyNumberFormat="1" applyFont="1" applyFill="1"/>
    <xf numFmtId="1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3" fontId="2" fillId="4" borderId="0" xfId="0" applyNumberFormat="1" applyFont="1" applyFill="1" applyAlignment="1" applyProtection="1">
      <alignment horizontal="center"/>
      <protection locked="0"/>
    </xf>
    <xf numFmtId="2" fontId="7" fillId="3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9" fontId="1" fillId="3" borderId="0" xfId="0" applyNumberFormat="1" applyFont="1" applyFill="1" applyAlignment="1">
      <alignment horizontal="center"/>
    </xf>
    <xf numFmtId="166" fontId="2" fillId="4" borderId="0" xfId="0" applyNumberFormat="1" applyFont="1" applyFill="1" applyAlignment="1" applyProtection="1">
      <alignment horizontal="center"/>
      <protection locked="0"/>
    </xf>
    <xf numFmtId="4" fontId="1" fillId="3" borderId="0" xfId="2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6" fontId="18" fillId="3" borderId="0" xfId="0" applyNumberFormat="1" applyFont="1" applyFill="1" applyAlignment="1">
      <alignment horizontal="center"/>
    </xf>
    <xf numFmtId="166" fontId="1" fillId="3" borderId="0" xfId="0" applyNumberFormat="1" applyFont="1" applyFill="1"/>
    <xf numFmtId="165" fontId="1" fillId="3" borderId="0" xfId="0" applyNumberFormat="1" applyFont="1" applyFill="1"/>
    <xf numFmtId="166" fontId="1" fillId="3" borderId="0" xfId="0" applyNumberFormat="1" applyFont="1" applyFill="1" applyProtection="1">
      <protection locked="0"/>
    </xf>
    <xf numFmtId="1" fontId="1" fillId="3" borderId="0" xfId="0" applyNumberFormat="1" applyFont="1" applyFill="1" applyAlignment="1">
      <alignment horizontal="right"/>
    </xf>
    <xf numFmtId="1" fontId="1" fillId="3" borderId="0" xfId="0" applyNumberFormat="1" applyFont="1" applyFill="1"/>
    <xf numFmtId="165" fontId="15" fillId="3" borderId="0" xfId="0" applyNumberFormat="1" applyFont="1" applyFill="1"/>
    <xf numFmtId="0" fontId="6" fillId="3" borderId="0" xfId="0" applyFont="1" applyFill="1" applyAlignment="1">
      <alignment horizontal="left"/>
    </xf>
    <xf numFmtId="3" fontId="15" fillId="3" borderId="0" xfId="0" applyNumberFormat="1" applyFont="1" applyFill="1"/>
    <xf numFmtId="166" fontId="15" fillId="3" borderId="0" xfId="0" applyNumberFormat="1" applyFont="1" applyFill="1"/>
    <xf numFmtId="166" fontId="15" fillId="3" borderId="0" xfId="0" applyNumberFormat="1" applyFont="1" applyFill="1" applyProtection="1">
      <protection locked="0"/>
    </xf>
    <xf numFmtId="2" fontId="15" fillId="3" borderId="0" xfId="0" applyNumberFormat="1" applyFont="1" applyFill="1"/>
    <xf numFmtId="1" fontId="15" fillId="3" borderId="0" xfId="0" applyNumberFormat="1" applyFont="1" applyFill="1" applyAlignment="1">
      <alignment horizontal="right"/>
    </xf>
    <xf numFmtId="1" fontId="15" fillId="3" borderId="0" xfId="0" applyNumberFormat="1" applyFont="1" applyFill="1"/>
    <xf numFmtId="165" fontId="2" fillId="3" borderId="0" xfId="0" applyNumberFormat="1" applyFont="1" applyFill="1"/>
    <xf numFmtId="0" fontId="19" fillId="3" borderId="0" xfId="0" applyFont="1" applyFill="1" applyAlignment="1">
      <alignment horizontal="left"/>
    </xf>
    <xf numFmtId="166" fontId="2" fillId="3" borderId="0" xfId="0" applyNumberFormat="1" applyFont="1" applyFill="1" applyProtection="1">
      <protection locked="0"/>
    </xf>
    <xf numFmtId="2" fontId="2" fillId="3" borderId="0" xfId="0" applyNumberFormat="1" applyFont="1" applyFill="1"/>
    <xf numFmtId="2" fontId="2" fillId="3" borderId="0" xfId="0" applyNumberFormat="1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0" fontId="20" fillId="3" borderId="0" xfId="0" applyFont="1" applyFill="1" applyAlignment="1">
      <alignment horizontal="left"/>
    </xf>
    <xf numFmtId="2" fontId="1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3" fillId="3" borderId="0" xfId="0" applyFont="1" applyFill="1"/>
  </cellXfs>
  <cellStyles count="3">
    <cellStyle name="Euro" xfId="1" xr:uid="{00000000-0005-0000-0000-000000000000}"/>
    <cellStyle name="Normaali" xfId="0" builtinId="0"/>
    <cellStyle name="Normaali_Taul3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2"/>
  <sheetViews>
    <sheetView tabSelected="1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A2" sqref="A2"/>
    </sheetView>
  </sheetViews>
  <sheetFormatPr defaultRowHeight="15" x14ac:dyDescent="0.25"/>
  <cols>
    <col min="1" max="1" width="6.42578125" style="26" bestFit="1" customWidth="1"/>
    <col min="2" max="2" width="20" style="25" customWidth="1"/>
    <col min="3" max="3" width="8.85546875" style="26" bestFit="1" customWidth="1"/>
    <col min="4" max="9" width="9.28515625" style="26" customWidth="1"/>
    <col min="10" max="10" width="5.7109375" style="26" customWidth="1"/>
    <col min="11" max="11" width="14.28515625" style="32" customWidth="1"/>
    <col min="12" max="12" width="9.140625" style="1"/>
  </cols>
  <sheetData>
    <row r="1" spans="1:11" x14ac:dyDescent="0.25">
      <c r="A1" s="25" t="s">
        <v>639</v>
      </c>
    </row>
    <row r="2" spans="1:11" x14ac:dyDescent="0.25">
      <c r="A2" s="45" t="s">
        <v>643</v>
      </c>
      <c r="C2" s="27"/>
    </row>
    <row r="3" spans="1:11" x14ac:dyDescent="0.25">
      <c r="A3" s="45"/>
      <c r="C3" s="27"/>
    </row>
    <row r="4" spans="1:11" x14ac:dyDescent="0.25">
      <c r="A4" s="46" t="s">
        <v>631</v>
      </c>
    </row>
    <row r="5" spans="1:11" x14ac:dyDescent="0.25">
      <c r="A5" s="25" t="s">
        <v>632</v>
      </c>
    </row>
    <row r="6" spans="1:11" x14ac:dyDescent="0.25">
      <c r="A6" s="25" t="s">
        <v>642</v>
      </c>
    </row>
    <row r="7" spans="1:11" x14ac:dyDescent="0.25">
      <c r="A7" s="25" t="s">
        <v>633</v>
      </c>
    </row>
    <row r="9" spans="1:11" x14ac:dyDescent="0.25">
      <c r="A9" s="25" t="s">
        <v>331</v>
      </c>
    </row>
    <row r="10" spans="1:11" x14ac:dyDescent="0.25">
      <c r="A10" s="25" t="s">
        <v>332</v>
      </c>
    </row>
    <row r="11" spans="1:11" x14ac:dyDescent="0.25">
      <c r="A11" s="25" t="s">
        <v>333</v>
      </c>
    </row>
    <row r="13" spans="1:11" x14ac:dyDescent="0.25">
      <c r="K13" s="23" t="s">
        <v>641</v>
      </c>
    </row>
    <row r="14" spans="1:11" x14ac:dyDescent="0.25">
      <c r="K14" s="23" t="s">
        <v>636</v>
      </c>
    </row>
    <row r="15" spans="1:11" x14ac:dyDescent="0.25">
      <c r="K15" s="23" t="s">
        <v>634</v>
      </c>
    </row>
    <row r="16" spans="1:11" x14ac:dyDescent="0.25">
      <c r="D16" s="46" t="s">
        <v>638</v>
      </c>
      <c r="K16" s="23" t="s">
        <v>635</v>
      </c>
    </row>
    <row r="17" spans="1:11" x14ac:dyDescent="0.25">
      <c r="A17" s="25" t="s">
        <v>335</v>
      </c>
      <c r="B17" s="25" t="s">
        <v>336</v>
      </c>
      <c r="C17" s="28" t="s">
        <v>640</v>
      </c>
      <c r="D17" s="29" t="s">
        <v>334</v>
      </c>
      <c r="E17" s="30" t="s">
        <v>334</v>
      </c>
      <c r="F17" s="30" t="s">
        <v>334</v>
      </c>
      <c r="G17" s="30" t="s">
        <v>334</v>
      </c>
      <c r="H17" s="30" t="s">
        <v>334</v>
      </c>
      <c r="I17" s="31" t="s">
        <v>334</v>
      </c>
      <c r="K17" s="23" t="s">
        <v>637</v>
      </c>
    </row>
    <row r="18" spans="1:11" x14ac:dyDescent="0.25">
      <c r="A18" s="25" t="s">
        <v>337</v>
      </c>
      <c r="C18" s="32">
        <v>2024</v>
      </c>
      <c r="D18" s="33">
        <v>2019</v>
      </c>
      <c r="E18" s="34">
        <v>2020</v>
      </c>
      <c r="F18" s="34">
        <v>2021</v>
      </c>
      <c r="G18" s="34">
        <v>2022</v>
      </c>
      <c r="H18" s="34">
        <v>2023</v>
      </c>
      <c r="I18" s="35">
        <v>2024</v>
      </c>
      <c r="J18" s="32"/>
      <c r="K18" s="24">
        <f>SUM(K20:K312)</f>
        <v>5</v>
      </c>
    </row>
    <row r="19" spans="1:11" x14ac:dyDescent="0.25">
      <c r="D19" s="37"/>
      <c r="E19" s="38"/>
      <c r="F19" s="38"/>
      <c r="G19" s="38"/>
      <c r="H19" s="38"/>
      <c r="I19" s="39"/>
      <c r="J19" s="40"/>
      <c r="K19" s="23"/>
    </row>
    <row r="20" spans="1:11" x14ac:dyDescent="0.25">
      <c r="A20" s="26">
        <v>20</v>
      </c>
      <c r="B20" s="25" t="s">
        <v>344</v>
      </c>
      <c r="C20" s="41">
        <v>16387</v>
      </c>
      <c r="D20" s="42">
        <v>-534.44613050075873</v>
      </c>
      <c r="E20" s="43">
        <v>178.87865291928497</v>
      </c>
      <c r="F20" s="43">
        <v>117.7669138276553</v>
      </c>
      <c r="G20" s="43">
        <v>30.309585382140476</v>
      </c>
      <c r="H20" s="43">
        <v>66.921352636391347</v>
      </c>
      <c r="I20" s="44">
        <v>128.1219753463111</v>
      </c>
      <c r="J20" s="36"/>
      <c r="K20" s="24" t="b">
        <f>IF(D20&lt;0,IF(E20&lt;0,IF(F20&lt;0,IF(G20&lt;0,IF(H20&lt;0,IF(I20&lt;0,1))))))</f>
        <v>0</v>
      </c>
    </row>
    <row r="21" spans="1:11" x14ac:dyDescent="0.25">
      <c r="A21" s="26">
        <v>5</v>
      </c>
      <c r="B21" s="25" t="s">
        <v>338</v>
      </c>
      <c r="C21" s="41">
        <v>9078</v>
      </c>
      <c r="D21" s="42">
        <v>603.22108345534411</v>
      </c>
      <c r="E21" s="43">
        <v>831.61694447393563</v>
      </c>
      <c r="F21" s="43">
        <v>933.41983890022561</v>
      </c>
      <c r="G21" s="43">
        <v>1016.146277904824</v>
      </c>
      <c r="H21" s="43">
        <v>1396.4816350268848</v>
      </c>
      <c r="I21" s="44">
        <v>1689.7111522361754</v>
      </c>
      <c r="J21" s="36"/>
      <c r="K21" s="24" t="b">
        <f>IF(D21&lt;0,IF(E21&lt;0,IF(F21&lt;0,IF(G21&lt;0,IF(H21&lt;0,IF(I21&lt;0,1))))))</f>
        <v>0</v>
      </c>
    </row>
    <row r="22" spans="1:11" x14ac:dyDescent="0.25">
      <c r="A22" s="26">
        <v>9</v>
      </c>
      <c r="B22" s="25" t="s">
        <v>339</v>
      </c>
      <c r="C22" s="41">
        <v>2410</v>
      </c>
      <c r="D22" s="42">
        <v>326.71695117109965</v>
      </c>
      <c r="E22" s="43">
        <v>830.35359555025821</v>
      </c>
      <c r="F22" s="43">
        <v>1141.3634363709352</v>
      </c>
      <c r="G22" s="43">
        <v>1978.1774703718838</v>
      </c>
      <c r="H22" s="43">
        <v>2256.77270414444</v>
      </c>
      <c r="I22" s="44">
        <v>2588.107468879668</v>
      </c>
      <c r="J22" s="36"/>
      <c r="K22" s="24" t="b">
        <f>IF(D22&lt;0,IF(E22&lt;0,IF(F22&lt;0,IF(G22&lt;0,IF(H22&lt;0,IF(I22&lt;0,1))))))</f>
        <v>0</v>
      </c>
    </row>
    <row r="23" spans="1:11" x14ac:dyDescent="0.25">
      <c r="A23" s="26">
        <v>10</v>
      </c>
      <c r="B23" s="25" t="s">
        <v>340</v>
      </c>
      <c r="C23" s="41">
        <v>10780</v>
      </c>
      <c r="D23" s="42">
        <v>1861.1789326822463</v>
      </c>
      <c r="E23" s="43">
        <v>1984.5570067066712</v>
      </c>
      <c r="F23" s="43">
        <v>1698.8967410913635</v>
      </c>
      <c r="G23" s="43">
        <v>1528.7044910826876</v>
      </c>
      <c r="H23" s="43">
        <v>1467.7030723497669</v>
      </c>
      <c r="I23" s="44">
        <v>1598.76</v>
      </c>
      <c r="J23" s="36"/>
      <c r="K23" s="24" t="b">
        <f>IF(D23&lt;0,IF(E23&lt;0,IF(F23&lt;0,IF(G23&lt;0,IF(H23&lt;0,IF(I23&lt;0,1))))))</f>
        <v>0</v>
      </c>
    </row>
    <row r="24" spans="1:11" x14ac:dyDescent="0.25">
      <c r="A24" s="26">
        <v>16</v>
      </c>
      <c r="B24" s="25" t="s">
        <v>341</v>
      </c>
      <c r="C24" s="41">
        <v>7889</v>
      </c>
      <c r="D24" s="42">
        <v>2018.1863169615242</v>
      </c>
      <c r="E24" s="43">
        <v>2785.7054225089964</v>
      </c>
      <c r="F24" s="43">
        <v>3255.4547541391757</v>
      </c>
      <c r="G24" s="43">
        <v>3626.4875006239081</v>
      </c>
      <c r="H24" s="43">
        <v>4138.8671636546187</v>
      </c>
      <c r="I24" s="44">
        <v>4140.5446292305742</v>
      </c>
      <c r="J24" s="36"/>
      <c r="K24" s="24" t="b">
        <f>IF(D24&lt;0,IF(E24&lt;0,IF(F24&lt;0,IF(G24&lt;0,IF(H24&lt;0,IF(I24&lt;0,1))))))</f>
        <v>0</v>
      </c>
    </row>
    <row r="25" spans="1:11" x14ac:dyDescent="0.25">
      <c r="A25" s="26">
        <v>18</v>
      </c>
      <c r="B25" s="25" t="s">
        <v>342</v>
      </c>
      <c r="C25" s="41">
        <v>4651</v>
      </c>
      <c r="D25" s="42">
        <v>535.70706048958118</v>
      </c>
      <c r="E25" s="43">
        <v>949.36449364493649</v>
      </c>
      <c r="F25" s="43">
        <v>1258.8056014029296</v>
      </c>
      <c r="G25" s="43">
        <v>1468.1771299601091</v>
      </c>
      <c r="H25" s="43">
        <v>1595.3944723404254</v>
      </c>
      <c r="I25" s="44">
        <v>1482.258213287465</v>
      </c>
      <c r="J25" s="36"/>
      <c r="K25" s="24" t="b">
        <f>IF(D25&lt;0,IF(E25&lt;0,IF(F25&lt;0,IF(G25&lt;0,IF(H25&lt;0,IF(I25&lt;0,1))))))</f>
        <v>0</v>
      </c>
    </row>
    <row r="26" spans="1:11" x14ac:dyDescent="0.25">
      <c r="A26" s="26">
        <v>19</v>
      </c>
      <c r="B26" s="25" t="s">
        <v>343</v>
      </c>
      <c r="C26" s="41">
        <v>3966</v>
      </c>
      <c r="D26" s="42">
        <v>22.075615326059374</v>
      </c>
      <c r="E26" s="43">
        <v>587.26951250315744</v>
      </c>
      <c r="F26" s="43">
        <v>1003.8428268015169</v>
      </c>
      <c r="G26" s="43">
        <v>1024.3602068095838</v>
      </c>
      <c r="H26" s="43">
        <v>1166.8934536733148</v>
      </c>
      <c r="I26" s="44">
        <v>944.22455370650516</v>
      </c>
      <c r="J26" s="36"/>
      <c r="K26" s="24" t="b">
        <f>IF(D26&lt;0,IF(E26&lt;0,IF(F26&lt;0,IF(G26&lt;0,IF(H26&lt;0,IF(I26&lt;0,1))))))</f>
        <v>0</v>
      </c>
    </row>
    <row r="27" spans="1:11" x14ac:dyDescent="0.25">
      <c r="A27" s="26">
        <v>46</v>
      </c>
      <c r="B27" s="25" t="s">
        <v>345</v>
      </c>
      <c r="C27" s="41">
        <v>1288</v>
      </c>
      <c r="D27" s="42">
        <v>4433.5047759000736</v>
      </c>
      <c r="E27" s="43">
        <v>5086.924762600439</v>
      </c>
      <c r="F27" s="43">
        <v>6025.6504478707775</v>
      </c>
      <c r="G27" s="43">
        <v>6702.1051901565997</v>
      </c>
      <c r="H27" s="43">
        <v>7287.8339166666674</v>
      </c>
      <c r="I27" s="44">
        <v>7848.2531055900618</v>
      </c>
      <c r="J27" s="36"/>
      <c r="K27" s="24" t="b">
        <f>IF(D27&lt;0,IF(E27&lt;0,IF(F27&lt;0,IF(G27&lt;0,IF(H27&lt;0,IF(I27&lt;0,1))))))</f>
        <v>0</v>
      </c>
    </row>
    <row r="28" spans="1:11" x14ac:dyDescent="0.25">
      <c r="A28" s="26">
        <v>47</v>
      </c>
      <c r="B28" s="25" t="s">
        <v>346</v>
      </c>
      <c r="C28" s="41">
        <v>1762</v>
      </c>
      <c r="D28" s="42">
        <v>825.8977149075082</v>
      </c>
      <c r="E28" s="43">
        <v>1197.4557522123894</v>
      </c>
      <c r="F28" s="43">
        <v>6471.9121296813855</v>
      </c>
      <c r="G28" s="43">
        <v>7549.1564770844834</v>
      </c>
      <c r="H28" s="43">
        <v>8304.6883229813666</v>
      </c>
      <c r="I28" s="44">
        <v>8373.8180306469931</v>
      </c>
      <c r="J28" s="36"/>
      <c r="K28" s="24" t="b">
        <f>IF(D28&lt;0,IF(E28&lt;0,IF(F28&lt;0,IF(G28&lt;0,IF(H28&lt;0,IF(I28&lt;0,1))))))</f>
        <v>0</v>
      </c>
    </row>
    <row r="29" spans="1:11" x14ac:dyDescent="0.25">
      <c r="A29" s="26">
        <v>49</v>
      </c>
      <c r="B29" s="25" t="s">
        <v>347</v>
      </c>
      <c r="C29" s="41">
        <v>320931</v>
      </c>
      <c r="D29" s="42">
        <v>4451.8605188951133</v>
      </c>
      <c r="E29" s="43">
        <v>4846.1727619229769</v>
      </c>
      <c r="F29" s="43">
        <v>5422.5377282823792</v>
      </c>
      <c r="G29" s="43">
        <v>6079.8656920995563</v>
      </c>
      <c r="H29" s="43">
        <v>6834.0430606577829</v>
      </c>
      <c r="I29" s="44">
        <v>7014.0049152309994</v>
      </c>
      <c r="J29" s="36"/>
      <c r="K29" s="24" t="b">
        <f>IF(D29&lt;0,IF(E29&lt;0,IF(F29&lt;0,IF(G29&lt;0,IF(H29&lt;0,IF(I29&lt;0,1))))))</f>
        <v>0</v>
      </c>
    </row>
    <row r="30" spans="1:11" x14ac:dyDescent="0.25">
      <c r="A30" s="26">
        <v>50</v>
      </c>
      <c r="B30" s="25" t="s">
        <v>348</v>
      </c>
      <c r="C30" s="41">
        <v>11084</v>
      </c>
      <c r="D30" s="42">
        <v>-11.519944979367263</v>
      </c>
      <c r="E30" s="43">
        <v>315.16154315074459</v>
      </c>
      <c r="F30" s="43">
        <v>575.83626083909962</v>
      </c>
      <c r="G30" s="43">
        <v>337.61559950337005</v>
      </c>
      <c r="H30" s="43">
        <v>407.95795958512161</v>
      </c>
      <c r="I30" s="44">
        <v>354.56426741248646</v>
      </c>
      <c r="J30" s="36"/>
      <c r="K30" s="24" t="b">
        <f>IF(D30&lt;0,IF(E30&lt;0,IF(F30&lt;0,IF(G30&lt;0,IF(H30&lt;0,IF(I30&lt;0,1))))))</f>
        <v>0</v>
      </c>
    </row>
    <row r="31" spans="1:11" x14ac:dyDescent="0.25">
      <c r="A31" s="26">
        <v>51</v>
      </c>
      <c r="B31" s="25" t="s">
        <v>349</v>
      </c>
      <c r="C31" s="41">
        <v>9052</v>
      </c>
      <c r="D31" s="42">
        <v>7854.9244841523077</v>
      </c>
      <c r="E31" s="43">
        <v>7729.0520524756666</v>
      </c>
      <c r="F31" s="43">
        <v>8170.8678819370043</v>
      </c>
      <c r="G31" s="43">
        <v>8421.1781532949735</v>
      </c>
      <c r="H31" s="43">
        <v>8860.9938871267641</v>
      </c>
      <c r="I31" s="44">
        <v>9027.3576248342888</v>
      </c>
      <c r="J31" s="36"/>
      <c r="K31" s="24" t="b">
        <f>IF(D31&lt;0,IF(E31&lt;0,IF(F31&lt;0,IF(G31&lt;0,IF(H31&lt;0,IF(I31&lt;0,1))))))</f>
        <v>0</v>
      </c>
    </row>
    <row r="32" spans="1:11" x14ac:dyDescent="0.25">
      <c r="A32" s="26">
        <v>52</v>
      </c>
      <c r="B32" s="25" t="s">
        <v>350</v>
      </c>
      <c r="C32" s="41">
        <v>2272</v>
      </c>
      <c r="D32" s="42">
        <v>1355.4639175257732</v>
      </c>
      <c r="E32" s="43">
        <v>1178.5714285714287</v>
      </c>
      <c r="F32" s="43">
        <v>1425.7547712146422</v>
      </c>
      <c r="G32" s="43">
        <v>1639.5240920716112</v>
      </c>
      <c r="H32" s="43">
        <v>2197.1168499127402</v>
      </c>
      <c r="I32" s="44">
        <v>2759.3830457746481</v>
      </c>
      <c r="J32" s="36"/>
      <c r="K32" s="24" t="b">
        <f>IF(D32&lt;0,IF(E32&lt;0,IF(F32&lt;0,IF(G32&lt;0,IF(H32&lt;0,IF(I32&lt;0,1))))))</f>
        <v>0</v>
      </c>
    </row>
    <row r="33" spans="1:11" x14ac:dyDescent="0.25">
      <c r="A33" s="26">
        <v>61</v>
      </c>
      <c r="B33" s="25" t="s">
        <v>351</v>
      </c>
      <c r="C33" s="41">
        <v>16478</v>
      </c>
      <c r="D33" s="42">
        <v>975.44523992663153</v>
      </c>
      <c r="E33" s="43">
        <v>1216.7261904761906</v>
      </c>
      <c r="F33" s="43">
        <v>1365.1332571049297</v>
      </c>
      <c r="G33" s="43">
        <v>1502.3302272313022</v>
      </c>
      <c r="H33" s="43">
        <v>1835.1870332139169</v>
      </c>
      <c r="I33" s="44">
        <v>1540.8432661730792</v>
      </c>
      <c r="J33" s="36"/>
      <c r="K33" s="24" t="b">
        <f>IF(D33&lt;0,IF(E33&lt;0,IF(F33&lt;0,IF(G33&lt;0,IF(H33&lt;0,IF(I33&lt;0,1))))))</f>
        <v>0</v>
      </c>
    </row>
    <row r="34" spans="1:11" x14ac:dyDescent="0.25">
      <c r="A34" s="26">
        <v>69</v>
      </c>
      <c r="B34" s="25" t="s">
        <v>352</v>
      </c>
      <c r="C34" s="41">
        <v>6492</v>
      </c>
      <c r="D34" s="42">
        <v>-305.42082738944367</v>
      </c>
      <c r="E34" s="43">
        <v>-127.32018561484921</v>
      </c>
      <c r="F34" s="43">
        <v>-471.6065789473684</v>
      </c>
      <c r="G34" s="43">
        <v>-619.63601315986239</v>
      </c>
      <c r="H34" s="43">
        <v>-648.40301616346449</v>
      </c>
      <c r="I34" s="44">
        <v>-221.41648644485522</v>
      </c>
      <c r="J34" s="36"/>
      <c r="K34" s="24">
        <f>IF(D34&lt;0,IF(E34&lt;0,IF(F34&lt;0,IF(G34&lt;0,IF(H34&lt;0,IF(I34&lt;0,1))))))</f>
        <v>1</v>
      </c>
    </row>
    <row r="35" spans="1:11" x14ac:dyDescent="0.25">
      <c r="A35" s="26">
        <v>71</v>
      </c>
      <c r="B35" s="25" t="s">
        <v>353</v>
      </c>
      <c r="C35" s="41">
        <v>6365</v>
      </c>
      <c r="D35" s="42">
        <v>453.24060372891387</v>
      </c>
      <c r="E35" s="43">
        <v>740.66296685165742</v>
      </c>
      <c r="F35" s="43">
        <v>497.64743837895065</v>
      </c>
      <c r="G35" s="43">
        <v>379.93230314064635</v>
      </c>
      <c r="H35" s="43">
        <v>564.30817086358718</v>
      </c>
      <c r="I35" s="44">
        <v>671.86365593087191</v>
      </c>
      <c r="J35" s="36"/>
      <c r="K35" s="24" t="b">
        <f>IF(D35&lt;0,IF(E35&lt;0,IF(F35&lt;0,IF(G35&lt;0,IF(H35&lt;0,IF(I35&lt;0,1))))))</f>
        <v>0</v>
      </c>
    </row>
    <row r="36" spans="1:11" x14ac:dyDescent="0.25">
      <c r="A36" s="26">
        <v>72</v>
      </c>
      <c r="B36" s="25" t="s">
        <v>354</v>
      </c>
      <c r="C36" s="41">
        <v>927</v>
      </c>
      <c r="D36" s="42">
        <v>6041.7101147028152</v>
      </c>
      <c r="E36" s="43">
        <v>6103.2665964172811</v>
      </c>
      <c r="F36" s="43">
        <v>5919.6621789473684</v>
      </c>
      <c r="G36" s="43">
        <v>6255.9118645833341</v>
      </c>
      <c r="H36" s="43">
        <v>6341.146202531645</v>
      </c>
      <c r="I36" s="44">
        <v>6207.6059762675295</v>
      </c>
      <c r="J36" s="36"/>
      <c r="K36" s="24" t="b">
        <f>IF(D36&lt;0,IF(E36&lt;0,IF(F36&lt;0,IF(G36&lt;0,IF(H36&lt;0,IF(I36&lt;0,1))))))</f>
        <v>0</v>
      </c>
    </row>
    <row r="37" spans="1:11" x14ac:dyDescent="0.25">
      <c r="A37" s="26">
        <v>74</v>
      </c>
      <c r="B37" s="25" t="s">
        <v>355</v>
      </c>
      <c r="C37" s="41">
        <v>985</v>
      </c>
      <c r="D37" s="42">
        <v>4.4365572315882877</v>
      </c>
      <c r="E37" s="43">
        <v>471.44152311876701</v>
      </c>
      <c r="F37" s="43">
        <v>575.89667590027693</v>
      </c>
      <c r="G37" s="43">
        <v>1174.0819296577947</v>
      </c>
      <c r="H37" s="43">
        <v>1254.7432576505428</v>
      </c>
      <c r="I37" s="44">
        <v>1324.3458071065988</v>
      </c>
      <c r="J37" s="36"/>
      <c r="K37" s="24" t="b">
        <f>IF(D37&lt;0,IF(E37&lt;0,IF(F37&lt;0,IF(G37&lt;0,IF(H37&lt;0,IF(I37&lt;0,1))))))</f>
        <v>0</v>
      </c>
    </row>
    <row r="38" spans="1:11" x14ac:dyDescent="0.25">
      <c r="A38" s="26">
        <v>75</v>
      </c>
      <c r="B38" s="25" t="s">
        <v>356</v>
      </c>
      <c r="C38" s="41">
        <v>19311</v>
      </c>
      <c r="D38" s="42">
        <v>297.49888120928847</v>
      </c>
      <c r="E38" s="43">
        <v>815.61603863762139</v>
      </c>
      <c r="F38" s="43">
        <v>1195.988150949142</v>
      </c>
      <c r="G38" s="43">
        <v>1259.7656923627808</v>
      </c>
      <c r="H38" s="43">
        <v>1453.8065132589331</v>
      </c>
      <c r="I38" s="44">
        <v>959.58180104603593</v>
      </c>
      <c r="J38" s="36"/>
      <c r="K38" s="24" t="b">
        <f>IF(D38&lt;0,IF(E38&lt;0,IF(F38&lt;0,IF(G38&lt;0,IF(H38&lt;0,IF(I38&lt;0,1))))))</f>
        <v>0</v>
      </c>
    </row>
    <row r="39" spans="1:11" x14ac:dyDescent="0.25">
      <c r="A39" s="26">
        <v>77</v>
      </c>
      <c r="B39" s="25" t="s">
        <v>357</v>
      </c>
      <c r="C39" s="41">
        <v>4509</v>
      </c>
      <c r="D39" s="42">
        <v>-482.05128205128204</v>
      </c>
      <c r="E39" s="43">
        <v>17.984107068172314</v>
      </c>
      <c r="F39" s="43">
        <v>198.10637411915437</v>
      </c>
      <c r="G39" s="43">
        <v>217.71150184742447</v>
      </c>
      <c r="H39" s="43">
        <v>530.37143108375471</v>
      </c>
      <c r="I39" s="44">
        <v>648.81585052117987</v>
      </c>
      <c r="J39" s="36"/>
      <c r="K39" s="24" t="b">
        <f>IF(D39&lt;0,IF(E39&lt;0,IF(F39&lt;0,IF(G39&lt;0,IF(H39&lt;0,IF(I39&lt;0,1))))))</f>
        <v>0</v>
      </c>
    </row>
    <row r="40" spans="1:11" x14ac:dyDescent="0.25">
      <c r="A40" s="26">
        <v>78</v>
      </c>
      <c r="B40" s="25" t="s">
        <v>358</v>
      </c>
      <c r="C40" s="41">
        <v>7702</v>
      </c>
      <c r="D40" s="42">
        <v>1990.852542993048</v>
      </c>
      <c r="E40" s="43">
        <v>2721.7110171599102</v>
      </c>
      <c r="F40" s="43">
        <v>3201.1735693695946</v>
      </c>
      <c r="G40" s="43">
        <v>3645.1302579162411</v>
      </c>
      <c r="H40" s="43">
        <v>4225.3470884600438</v>
      </c>
      <c r="I40" s="44">
        <v>4507.4473721111399</v>
      </c>
      <c r="J40" s="36"/>
      <c r="K40" s="24" t="b">
        <f>IF(D40&lt;0,IF(E40&lt;0,IF(F40&lt;0,IF(G40&lt;0,IF(H40&lt;0,IF(I40&lt;0,1))))))</f>
        <v>0</v>
      </c>
    </row>
    <row r="41" spans="1:11" x14ac:dyDescent="0.25">
      <c r="A41" s="26">
        <v>79</v>
      </c>
      <c r="B41" s="25" t="s">
        <v>359</v>
      </c>
      <c r="C41" s="41">
        <v>6647</v>
      </c>
      <c r="D41" s="42">
        <v>106.47814168229692</v>
      </c>
      <c r="E41" s="43">
        <v>271.94642597175715</v>
      </c>
      <c r="F41" s="43">
        <v>903.71929403095066</v>
      </c>
      <c r="G41" s="43">
        <v>1363.7225410928477</v>
      </c>
      <c r="H41" s="43">
        <v>1458.8042921080114</v>
      </c>
      <c r="I41" s="44">
        <v>1049.0942079133442</v>
      </c>
      <c r="J41" s="36"/>
      <c r="K41" s="24" t="b">
        <f>IF(D41&lt;0,IF(E41&lt;0,IF(F41&lt;0,IF(G41&lt;0,IF(H41&lt;0,IF(I41&lt;0,1))))))</f>
        <v>0</v>
      </c>
    </row>
    <row r="42" spans="1:11" x14ac:dyDescent="0.25">
      <c r="A42" s="26">
        <v>81</v>
      </c>
      <c r="B42" s="25" t="s">
        <v>360</v>
      </c>
      <c r="C42" s="41">
        <v>2482</v>
      </c>
      <c r="D42" s="42">
        <v>-289.21023359288097</v>
      </c>
      <c r="E42" s="43">
        <v>475.32956685499056</v>
      </c>
      <c r="F42" s="43">
        <v>655.15903471957267</v>
      </c>
      <c r="G42" s="43">
        <v>714.48978632478645</v>
      </c>
      <c r="H42" s="43">
        <v>456.19012643224022</v>
      </c>
      <c r="I42" s="44">
        <v>716.51238517324737</v>
      </c>
      <c r="J42" s="36"/>
      <c r="K42" s="24" t="b">
        <f>IF(D42&lt;0,IF(E42&lt;0,IF(F42&lt;0,IF(G42&lt;0,IF(H42&lt;0,IF(I42&lt;0,1))))))</f>
        <v>0</v>
      </c>
    </row>
    <row r="43" spans="1:11" x14ac:dyDescent="0.25">
      <c r="A43" s="26">
        <v>82</v>
      </c>
      <c r="B43" s="25" t="s">
        <v>361</v>
      </c>
      <c r="C43" s="41">
        <v>9361</v>
      </c>
      <c r="D43" s="42">
        <v>336.97728720016983</v>
      </c>
      <c r="E43" s="43">
        <v>663.86196613057837</v>
      </c>
      <c r="F43" s="43">
        <v>646.97695800106328</v>
      </c>
      <c r="G43" s="43">
        <v>850.03055454642595</v>
      </c>
      <c r="H43" s="43">
        <v>1182.2507192402093</v>
      </c>
      <c r="I43" s="44">
        <v>1336.3191817113557</v>
      </c>
      <c r="J43" s="36"/>
      <c r="K43" s="24" t="b">
        <f>IF(D43&lt;0,IF(E43&lt;0,IF(F43&lt;0,IF(G43&lt;0,IF(H43&lt;0,IF(I43&lt;0,1))))))</f>
        <v>0</v>
      </c>
    </row>
    <row r="44" spans="1:11" x14ac:dyDescent="0.25">
      <c r="A44" s="26">
        <v>86</v>
      </c>
      <c r="B44" s="25" t="s">
        <v>362</v>
      </c>
      <c r="C44" s="41">
        <v>7901</v>
      </c>
      <c r="D44" s="42">
        <v>613.5593220338983</v>
      </c>
      <c r="E44" s="43">
        <v>971.00917431192659</v>
      </c>
      <c r="F44" s="43">
        <v>1221.0346825494289</v>
      </c>
      <c r="G44" s="43">
        <v>1299.9577761175447</v>
      </c>
      <c r="H44" s="43">
        <v>1378.5256751687921</v>
      </c>
      <c r="I44" s="44">
        <v>1653.8596595367676</v>
      </c>
      <c r="J44" s="36"/>
      <c r="K44" s="24" t="b">
        <f>IF(D44&lt;0,IF(E44&lt;0,IF(F44&lt;0,IF(G44&lt;0,IF(H44&lt;0,IF(I44&lt;0,1))))))</f>
        <v>0</v>
      </c>
    </row>
    <row r="45" spans="1:11" x14ac:dyDescent="0.25">
      <c r="A45" s="26">
        <v>111</v>
      </c>
      <c r="B45" s="25" t="s">
        <v>374</v>
      </c>
      <c r="C45" s="41">
        <v>17829</v>
      </c>
      <c r="D45" s="42">
        <v>2223.1745861681043</v>
      </c>
      <c r="E45" s="43">
        <v>3348.759258258096</v>
      </c>
      <c r="F45" s="43">
        <v>3673.0316370475357</v>
      </c>
      <c r="G45" s="43">
        <v>3755.6120533892231</v>
      </c>
      <c r="H45" s="43">
        <v>4012.1240912382332</v>
      </c>
      <c r="I45" s="44">
        <v>4460.682670368501</v>
      </c>
      <c r="J45" s="36"/>
      <c r="K45" s="24" t="b">
        <f>IF(D45&lt;0,IF(E45&lt;0,IF(F45&lt;0,IF(G45&lt;0,IF(H45&lt;0,IF(I45&lt;0,1))))))</f>
        <v>0</v>
      </c>
    </row>
    <row r="46" spans="1:11" x14ac:dyDescent="0.25">
      <c r="A46" s="26">
        <v>90</v>
      </c>
      <c r="B46" s="25" t="s">
        <v>363</v>
      </c>
      <c r="C46" s="41">
        <v>2929</v>
      </c>
      <c r="D46" s="42">
        <v>965.88813767670558</v>
      </c>
      <c r="E46" s="43">
        <v>1378.9111389236546</v>
      </c>
      <c r="F46" s="43">
        <v>1945.5200988520405</v>
      </c>
      <c r="G46" s="43">
        <v>1914.2892649460962</v>
      </c>
      <c r="H46" s="43">
        <v>2138.3313462179276</v>
      </c>
      <c r="I46" s="44">
        <v>2123.8053909184023</v>
      </c>
      <c r="J46" s="36"/>
      <c r="K46" s="24" t="b">
        <f>IF(D46&lt;0,IF(E46&lt;0,IF(F46&lt;0,IF(G46&lt;0,IF(H46&lt;0,IF(I46&lt;0,1))))))</f>
        <v>0</v>
      </c>
    </row>
    <row r="47" spans="1:11" x14ac:dyDescent="0.25">
      <c r="A47" s="26">
        <v>91</v>
      </c>
      <c r="B47" s="25" t="s">
        <v>364</v>
      </c>
      <c r="C47" s="41">
        <v>684018</v>
      </c>
      <c r="D47" s="42">
        <v>11486.677831563009</v>
      </c>
      <c r="E47" s="43">
        <v>12188.879924496134</v>
      </c>
      <c r="F47" s="43">
        <v>12691.338284337473</v>
      </c>
      <c r="G47" s="43">
        <v>13086.181777922015</v>
      </c>
      <c r="H47" s="43">
        <v>13544.808886182356</v>
      </c>
      <c r="I47" s="44">
        <v>13847.565332944454</v>
      </c>
      <c r="J47" s="36"/>
      <c r="K47" s="24" t="b">
        <f>IF(D47&lt;0,IF(E47&lt;0,IF(F47&lt;0,IF(G47&lt;0,IF(H47&lt;0,IF(I47&lt;0,1))))))</f>
        <v>0</v>
      </c>
    </row>
    <row r="48" spans="1:11" x14ac:dyDescent="0.25">
      <c r="A48" s="26">
        <v>97</v>
      </c>
      <c r="B48" s="25" t="s">
        <v>366</v>
      </c>
      <c r="C48" s="41">
        <v>2059</v>
      </c>
      <c r="D48" s="42">
        <v>4458.8014981273409</v>
      </c>
      <c r="E48" s="43">
        <v>4557.5139146567717</v>
      </c>
      <c r="F48" s="43">
        <v>4641.2576912247778</v>
      </c>
      <c r="G48" s="43">
        <v>4754.9503012912483</v>
      </c>
      <c r="H48" s="43">
        <v>5368.3439573229871</v>
      </c>
      <c r="I48" s="44">
        <v>5546.5236765420104</v>
      </c>
      <c r="J48" s="36"/>
      <c r="K48" s="24" t="b">
        <f>IF(D48&lt;0,IF(E48&lt;0,IF(F48&lt;0,IF(G48&lt;0,IF(H48&lt;0,IF(I48&lt;0,1))))))</f>
        <v>0</v>
      </c>
    </row>
    <row r="49" spans="1:11" x14ac:dyDescent="0.25">
      <c r="A49" s="26">
        <v>98</v>
      </c>
      <c r="B49" s="25" t="s">
        <v>367</v>
      </c>
      <c r="C49" s="41">
        <v>22849</v>
      </c>
      <c r="D49" s="42">
        <v>913.58393848782566</v>
      </c>
      <c r="E49" s="43">
        <v>1529.8696830243862</v>
      </c>
      <c r="F49" s="43">
        <v>1959.5348735383284</v>
      </c>
      <c r="G49" s="43">
        <v>2315.6939271237411</v>
      </c>
      <c r="H49" s="43">
        <v>2790.280148568932</v>
      </c>
      <c r="I49" s="44">
        <v>2971.1853162063981</v>
      </c>
      <c r="J49" s="36"/>
      <c r="K49" s="24" t="b">
        <f>IF(D49&lt;0,IF(E49&lt;0,IF(F49&lt;0,IF(G49&lt;0,IF(H49&lt;0,IF(I49&lt;0,1))))))</f>
        <v>0</v>
      </c>
    </row>
    <row r="50" spans="1:11" x14ac:dyDescent="0.25">
      <c r="A50" s="26">
        <v>102</v>
      </c>
      <c r="B50" s="25" t="s">
        <v>368</v>
      </c>
      <c r="C50" s="41">
        <v>9555</v>
      </c>
      <c r="D50" s="42">
        <v>98.068498606133019</v>
      </c>
      <c r="E50" s="43">
        <v>534.46714300090571</v>
      </c>
      <c r="F50" s="43">
        <v>673.65126342451867</v>
      </c>
      <c r="G50" s="43">
        <v>981.0554109799898</v>
      </c>
      <c r="H50" s="43">
        <v>1346.5180458221027</v>
      </c>
      <c r="I50" s="44">
        <v>1358.1842804814235</v>
      </c>
      <c r="J50" s="36"/>
      <c r="K50" s="24" t="b">
        <f>IF(D50&lt;0,IF(E50&lt;0,IF(F50&lt;0,IF(G50&lt;0,IF(H50&lt;0,IF(I50&lt;0,1))))))</f>
        <v>0</v>
      </c>
    </row>
    <row r="51" spans="1:11" x14ac:dyDescent="0.25">
      <c r="A51" s="26">
        <v>103</v>
      </c>
      <c r="B51" s="25" t="s">
        <v>369</v>
      </c>
      <c r="C51" s="41">
        <v>2094</v>
      </c>
      <c r="D51" s="42">
        <v>-142.85714285714286</v>
      </c>
      <c r="E51" s="43">
        <v>113.61545538178473</v>
      </c>
      <c r="F51" s="43">
        <v>303.30697599261305</v>
      </c>
      <c r="G51" s="43">
        <v>220.76168440536787</v>
      </c>
      <c r="H51" s="43">
        <v>216.15916705882353</v>
      </c>
      <c r="I51" s="44">
        <v>-441.19052053486149</v>
      </c>
      <c r="J51" s="36"/>
      <c r="K51" s="24" t="b">
        <f>IF(D51&lt;0,IF(E51&lt;0,IF(F51&lt;0,IF(G51&lt;0,IF(H51&lt;0,IF(I51&lt;0,1))))))</f>
        <v>0</v>
      </c>
    </row>
    <row r="52" spans="1:11" x14ac:dyDescent="0.25">
      <c r="A52" s="26">
        <v>105</v>
      </c>
      <c r="B52" s="25" t="s">
        <v>370</v>
      </c>
      <c r="C52" s="41">
        <v>2002</v>
      </c>
      <c r="D52" s="42">
        <v>817.26111845002197</v>
      </c>
      <c r="E52" s="43">
        <v>1019.0995907230561</v>
      </c>
      <c r="F52" s="43">
        <v>849.43404862085083</v>
      </c>
      <c r="G52" s="43">
        <v>1802.9549999999999</v>
      </c>
      <c r="H52" s="43">
        <v>2209.8679301987399</v>
      </c>
      <c r="I52" s="44">
        <v>2864.9502697302696</v>
      </c>
      <c r="J52" s="36"/>
      <c r="K52" s="24" t="b">
        <f>IF(D52&lt;0,IF(E52&lt;0,IF(F52&lt;0,IF(G52&lt;0,IF(H52&lt;0,IF(I52&lt;0,1))))))</f>
        <v>0</v>
      </c>
    </row>
    <row r="53" spans="1:11" x14ac:dyDescent="0.25">
      <c r="A53" s="26">
        <v>106</v>
      </c>
      <c r="B53" s="25" t="s">
        <v>371</v>
      </c>
      <c r="C53" s="41">
        <v>47031</v>
      </c>
      <c r="D53" s="42">
        <v>502.60383042823327</v>
      </c>
      <c r="E53" s="43">
        <v>516.85417382342837</v>
      </c>
      <c r="F53" s="43">
        <v>926.71984556313987</v>
      </c>
      <c r="G53" s="43">
        <v>1243.886600636793</v>
      </c>
      <c r="H53" s="43">
        <v>1807.440162043453</v>
      </c>
      <c r="I53" s="44">
        <v>1856.7667674512556</v>
      </c>
      <c r="J53" s="36"/>
      <c r="K53" s="24" t="b">
        <f>IF(D53&lt;0,IF(E53&lt;0,IF(F53&lt;0,IF(G53&lt;0,IF(H53&lt;0,IF(I53&lt;0,1))))))</f>
        <v>0</v>
      </c>
    </row>
    <row r="54" spans="1:11" x14ac:dyDescent="0.25">
      <c r="A54" s="26">
        <v>108</v>
      </c>
      <c r="B54" s="25" t="s">
        <v>372</v>
      </c>
      <c r="C54" s="41">
        <v>10348</v>
      </c>
      <c r="D54" s="42">
        <v>90.157631680123032</v>
      </c>
      <c r="E54" s="43">
        <v>272.23511214230473</v>
      </c>
      <c r="F54" s="43">
        <v>154.68099061623295</v>
      </c>
      <c r="G54" s="43">
        <v>353.18578629228818</v>
      </c>
      <c r="H54" s="43">
        <v>561.95143812384924</v>
      </c>
      <c r="I54" s="44">
        <v>533.62991109393124</v>
      </c>
      <c r="J54" s="36"/>
      <c r="K54" s="24" t="b">
        <f>IF(D54&lt;0,IF(E54&lt;0,IF(F54&lt;0,IF(G54&lt;0,IF(H54&lt;0,IF(I54&lt;0,1))))))</f>
        <v>0</v>
      </c>
    </row>
    <row r="55" spans="1:11" x14ac:dyDescent="0.25">
      <c r="A55" s="26">
        <v>109</v>
      </c>
      <c r="B55" s="25" t="s">
        <v>373</v>
      </c>
      <c r="C55" s="41">
        <v>68433</v>
      </c>
      <c r="D55" s="42">
        <v>947.51083051173248</v>
      </c>
      <c r="E55" s="43">
        <v>1109.5094918052118</v>
      </c>
      <c r="F55" s="43">
        <v>1273.9757948242632</v>
      </c>
      <c r="G55" s="43">
        <v>1418.0659490322296</v>
      </c>
      <c r="H55" s="43">
        <v>1814.8431603214333</v>
      </c>
      <c r="I55" s="44">
        <v>2146.0521723437523</v>
      </c>
      <c r="J55" s="36"/>
      <c r="K55" s="24" t="b">
        <f>IF(D55&lt;0,IF(E55&lt;0,IF(F55&lt;0,IF(G55&lt;0,IF(H55&lt;0,IF(I55&lt;0,1))))))</f>
        <v>0</v>
      </c>
    </row>
    <row r="56" spans="1:11" x14ac:dyDescent="0.25">
      <c r="A56" s="26">
        <v>139</v>
      </c>
      <c r="B56" s="25" t="s">
        <v>375</v>
      </c>
      <c r="C56" s="41">
        <v>9806</v>
      </c>
      <c r="D56" s="42">
        <v>440.06501422186102</v>
      </c>
      <c r="E56" s="43">
        <v>545.38992688870837</v>
      </c>
      <c r="F56" s="43">
        <v>456.97818301049233</v>
      </c>
      <c r="G56" s="43">
        <v>532.76135694712275</v>
      </c>
      <c r="H56" s="43">
        <v>612.01180319475725</v>
      </c>
      <c r="I56" s="44">
        <v>470.698119518662</v>
      </c>
      <c r="J56" s="36"/>
      <c r="K56" s="24" t="b">
        <f>IF(D56&lt;0,IF(E56&lt;0,IF(F56&lt;0,IF(G56&lt;0,IF(H56&lt;0,IF(I56&lt;0,1))))))</f>
        <v>0</v>
      </c>
    </row>
    <row r="57" spans="1:11" x14ac:dyDescent="0.25">
      <c r="A57" s="26">
        <v>140</v>
      </c>
      <c r="B57" s="25" t="s">
        <v>376</v>
      </c>
      <c r="C57" s="41">
        <v>20463</v>
      </c>
      <c r="D57" s="42">
        <v>1476.7409210033695</v>
      </c>
      <c r="E57" s="43">
        <v>1727.7977655747018</v>
      </c>
      <c r="F57" s="43">
        <v>1963.318269395935</v>
      </c>
      <c r="G57" s="43">
        <v>2179.9646536224222</v>
      </c>
      <c r="H57" s="43">
        <v>2443.5590736249883</v>
      </c>
      <c r="I57" s="44">
        <v>2795.9047954845328</v>
      </c>
      <c r="J57" s="36"/>
      <c r="K57" s="24" t="b">
        <f>IF(D57&lt;0,IF(E57&lt;0,IF(F57&lt;0,IF(G57&lt;0,IF(H57&lt;0,IF(I57&lt;0,1))))))</f>
        <v>0</v>
      </c>
    </row>
    <row r="58" spans="1:11" x14ac:dyDescent="0.25">
      <c r="A58" s="26">
        <v>142</v>
      </c>
      <c r="B58" s="25" t="s">
        <v>377</v>
      </c>
      <c r="C58" s="41">
        <v>6401</v>
      </c>
      <c r="D58" s="42">
        <v>-263.74608851139919</v>
      </c>
      <c r="E58" s="43">
        <v>441.81132075471697</v>
      </c>
      <c r="F58" s="43">
        <v>890.82147431010833</v>
      </c>
      <c r="G58" s="43">
        <v>1138.5354581795818</v>
      </c>
      <c r="H58" s="43">
        <v>1285.7433348851646</v>
      </c>
      <c r="I58" s="44">
        <v>1293.7502062177784</v>
      </c>
      <c r="J58" s="36"/>
      <c r="K58" s="24" t="b">
        <f>IF(D58&lt;0,IF(E58&lt;0,IF(F58&lt;0,IF(G58&lt;0,IF(H58&lt;0,IF(I58&lt;0,1))))))</f>
        <v>0</v>
      </c>
    </row>
    <row r="59" spans="1:11" x14ac:dyDescent="0.25">
      <c r="A59" s="26">
        <v>143</v>
      </c>
      <c r="B59" s="25" t="s">
        <v>378</v>
      </c>
      <c r="C59" s="41">
        <v>6758</v>
      </c>
      <c r="D59" s="42">
        <v>-514.26101987899744</v>
      </c>
      <c r="E59" s="43">
        <v>-70.346635595688909</v>
      </c>
      <c r="F59" s="43">
        <v>96.726633706558061</v>
      </c>
      <c r="G59" s="43">
        <v>0</v>
      </c>
      <c r="H59" s="43">
        <v>-123.37406423357663</v>
      </c>
      <c r="I59" s="44">
        <v>90.970258952352765</v>
      </c>
      <c r="J59" s="36"/>
      <c r="K59" s="24" t="b">
        <f>IF(D59&lt;0,IF(E59&lt;0,IF(F59&lt;0,IF(G59&lt;0,IF(H59&lt;0,IF(I59&lt;0,1))))))</f>
        <v>0</v>
      </c>
    </row>
    <row r="60" spans="1:11" x14ac:dyDescent="0.25">
      <c r="A60" s="26">
        <v>145</v>
      </c>
      <c r="B60" s="25" t="s">
        <v>379</v>
      </c>
      <c r="C60" s="41">
        <v>12429</v>
      </c>
      <c r="D60" s="42">
        <v>479.41967560518378</v>
      </c>
      <c r="E60" s="43">
        <v>542.86643891329095</v>
      </c>
      <c r="F60" s="43">
        <v>552.03310690603269</v>
      </c>
      <c r="G60" s="43">
        <v>368.74746543778804</v>
      </c>
      <c r="H60" s="43">
        <v>410.83700640038887</v>
      </c>
      <c r="I60" s="44">
        <v>427.93902807949149</v>
      </c>
      <c r="J60" s="36"/>
      <c r="K60" s="24" t="b">
        <f>IF(D60&lt;0,IF(E60&lt;0,IF(F60&lt;0,IF(G60&lt;0,IF(H60&lt;0,IF(I60&lt;0,1))))))</f>
        <v>0</v>
      </c>
    </row>
    <row r="61" spans="1:11" x14ac:dyDescent="0.25">
      <c r="A61" s="26">
        <v>146</v>
      </c>
      <c r="B61" s="25" t="s">
        <v>380</v>
      </c>
      <c r="C61" s="41">
        <v>4382</v>
      </c>
      <c r="D61" s="42">
        <v>912.70331480337654</v>
      </c>
      <c r="E61" s="43">
        <v>1441.1455043166984</v>
      </c>
      <c r="F61" s="43">
        <v>1560.3598600043076</v>
      </c>
      <c r="G61" s="43">
        <v>1872.1918432769367</v>
      </c>
      <c r="H61" s="43">
        <v>2310.488606445756</v>
      </c>
      <c r="I61" s="44">
        <v>2663.6327270652669</v>
      </c>
      <c r="J61" s="36"/>
      <c r="K61" s="24" t="b">
        <f>IF(D61&lt;0,IF(E61&lt;0,IF(F61&lt;0,IF(G61&lt;0,IF(H61&lt;0,IF(I61&lt;0,1))))))</f>
        <v>0</v>
      </c>
    </row>
    <row r="62" spans="1:11" x14ac:dyDescent="0.25">
      <c r="A62" s="26">
        <v>153</v>
      </c>
      <c r="B62" s="25" t="s">
        <v>385</v>
      </c>
      <c r="C62" s="41">
        <v>24724</v>
      </c>
      <c r="D62" s="42">
        <v>2562.4339821940548</v>
      </c>
      <c r="E62" s="43">
        <v>2770.7382550335569</v>
      </c>
      <c r="F62" s="43">
        <v>2923.8865570064313</v>
      </c>
      <c r="G62" s="43">
        <v>2607.9133687718181</v>
      </c>
      <c r="H62" s="43">
        <v>2819.6552373690756</v>
      </c>
      <c r="I62" s="44">
        <v>2968.8480035592947</v>
      </c>
      <c r="J62" s="36"/>
      <c r="K62" s="24" t="b">
        <f>IF(D62&lt;0,IF(E62&lt;0,IF(F62&lt;0,IF(G62&lt;0,IF(H62&lt;0,IF(I62&lt;0,1))))))</f>
        <v>0</v>
      </c>
    </row>
    <row r="63" spans="1:11" x14ac:dyDescent="0.25">
      <c r="A63" s="26">
        <v>148</v>
      </c>
      <c r="B63" s="25" t="s">
        <v>381</v>
      </c>
      <c r="C63" s="41">
        <v>7224</v>
      </c>
      <c r="D63" s="42">
        <v>2251.4840017373681</v>
      </c>
      <c r="E63" s="43">
        <v>2767.7062081025938</v>
      </c>
      <c r="F63" s="43">
        <v>3077.7499571917806</v>
      </c>
      <c r="G63" s="43">
        <v>3305.1086788704411</v>
      </c>
      <c r="H63" s="43">
        <v>3581.5679500491092</v>
      </c>
      <c r="I63" s="44">
        <v>3353.1575899778518</v>
      </c>
      <c r="J63" s="36"/>
      <c r="K63" s="24" t="b">
        <f>IF(D63&lt;0,IF(E63&lt;0,IF(F63&lt;0,IF(G63&lt;0,IF(H63&lt;0,IF(I63&lt;0,1))))))</f>
        <v>0</v>
      </c>
    </row>
    <row r="64" spans="1:11" x14ac:dyDescent="0.25">
      <c r="A64" s="26">
        <v>149</v>
      </c>
      <c r="B64" s="25" t="s">
        <v>382</v>
      </c>
      <c r="C64" s="41">
        <v>5402</v>
      </c>
      <c r="D64" s="42">
        <v>1351.2810991459339</v>
      </c>
      <c r="E64" s="43">
        <v>2087.7654576207478</v>
      </c>
      <c r="F64" s="43">
        <v>2494.6713226228285</v>
      </c>
      <c r="G64" s="43">
        <v>2707.0142960624071</v>
      </c>
      <c r="H64" s="43">
        <v>2652.3600334634693</v>
      </c>
      <c r="I64" s="44">
        <v>2068.2691281007033</v>
      </c>
      <c r="J64" s="36"/>
      <c r="K64" s="24" t="b">
        <f>IF(D64&lt;0,IF(E64&lt;0,IF(F64&lt;0,IF(G64&lt;0,IF(H64&lt;0,IF(I64&lt;0,1))))))</f>
        <v>0</v>
      </c>
    </row>
    <row r="65" spans="1:11" x14ac:dyDescent="0.25">
      <c r="A65" s="26">
        <v>151</v>
      </c>
      <c r="B65" s="25" t="s">
        <v>383</v>
      </c>
      <c r="C65" s="41">
        <v>1794</v>
      </c>
      <c r="D65" s="42">
        <v>847.77037416709379</v>
      </c>
      <c r="E65" s="43">
        <v>1530.909090909091</v>
      </c>
      <c r="F65" s="43">
        <v>1635.5885827604443</v>
      </c>
      <c r="G65" s="43">
        <v>2217.2261231101515</v>
      </c>
      <c r="H65" s="43">
        <v>2282.2988313120177</v>
      </c>
      <c r="I65" s="44">
        <v>2797.2279096989969</v>
      </c>
      <c r="J65" s="36"/>
      <c r="K65" s="24" t="b">
        <f>IF(D65&lt;0,IF(E65&lt;0,IF(F65&lt;0,IF(G65&lt;0,IF(H65&lt;0,IF(I65&lt;0,1))))))</f>
        <v>0</v>
      </c>
    </row>
    <row r="66" spans="1:11" x14ac:dyDescent="0.25">
      <c r="A66" s="26">
        <v>152</v>
      </c>
      <c r="B66" s="25" t="s">
        <v>384</v>
      </c>
      <c r="C66" s="41">
        <v>4319</v>
      </c>
      <c r="D66" s="42">
        <v>2489.6063688633349</v>
      </c>
      <c r="E66" s="43">
        <v>2823.5294117647059</v>
      </c>
      <c r="F66" s="43">
        <v>2707.6036473214285</v>
      </c>
      <c r="G66" s="43">
        <v>3111.8830413073083</v>
      </c>
      <c r="H66" s="43">
        <v>3471.2268992425984</v>
      </c>
      <c r="I66" s="44">
        <v>3844.7570595045149</v>
      </c>
      <c r="J66" s="36"/>
      <c r="K66" s="24" t="b">
        <f>IF(D66&lt;0,IF(E66&lt;0,IF(F66&lt;0,IF(G66&lt;0,IF(H66&lt;0,IF(I66&lt;0,1))))))</f>
        <v>0</v>
      </c>
    </row>
    <row r="67" spans="1:11" x14ac:dyDescent="0.25">
      <c r="A67" s="26">
        <v>165</v>
      </c>
      <c r="B67" s="25" t="s">
        <v>386</v>
      </c>
      <c r="C67" s="41">
        <v>16015</v>
      </c>
      <c r="D67" s="42">
        <v>-57.210747578139276</v>
      </c>
      <c r="E67" s="43">
        <v>160.55921660405247</v>
      </c>
      <c r="F67" s="43">
        <v>259.83762362301098</v>
      </c>
      <c r="G67" s="43">
        <v>383.46659950859947</v>
      </c>
      <c r="H67" s="43">
        <v>686.37971407306327</v>
      </c>
      <c r="I67" s="44">
        <v>855.45074430221678</v>
      </c>
      <c r="J67" s="36"/>
      <c r="K67" s="24" t="b">
        <f>IF(D67&lt;0,IF(E67&lt;0,IF(F67&lt;0,IF(G67&lt;0,IF(H67&lt;0,IF(I67&lt;0,1))))))</f>
        <v>0</v>
      </c>
    </row>
    <row r="68" spans="1:11" x14ac:dyDescent="0.25">
      <c r="A68" s="26">
        <v>167</v>
      </c>
      <c r="B68" s="25" t="s">
        <v>387</v>
      </c>
      <c r="C68" s="41">
        <v>78741</v>
      </c>
      <c r="D68" s="42">
        <v>1565.5432661027976</v>
      </c>
      <c r="E68" s="43">
        <v>1723.6108403197504</v>
      </c>
      <c r="F68" s="43">
        <v>1926.0969008943709</v>
      </c>
      <c r="G68" s="43">
        <v>1730.6351184962523</v>
      </c>
      <c r="H68" s="43">
        <v>1986.1761902077835</v>
      </c>
      <c r="I68" s="44">
        <v>2015.7376608120294</v>
      </c>
      <c r="J68" s="36"/>
      <c r="K68" s="24" t="b">
        <f>IF(D68&lt;0,IF(E68&lt;0,IF(F68&lt;0,IF(G68&lt;0,IF(H68&lt;0,IF(I68&lt;0,1))))))</f>
        <v>0</v>
      </c>
    </row>
    <row r="69" spans="1:11" x14ac:dyDescent="0.25">
      <c r="A69" s="26">
        <v>169</v>
      </c>
      <c r="B69" s="25" t="s">
        <v>388</v>
      </c>
      <c r="C69" s="41">
        <v>4848</v>
      </c>
      <c r="D69" s="42">
        <v>1201.2468342100137</v>
      </c>
      <c r="E69" s="43">
        <v>1689.1918593163407</v>
      </c>
      <c r="F69" s="43">
        <v>1892.9702417756639</v>
      </c>
      <c r="G69" s="43">
        <v>1840.1875851703408</v>
      </c>
      <c r="H69" s="43">
        <v>1892.7986106590727</v>
      </c>
      <c r="I69" s="44">
        <v>1506.7794554455447</v>
      </c>
      <c r="J69" s="36"/>
      <c r="K69" s="24" t="b">
        <f>IF(D69&lt;0,IF(E69&lt;0,IF(F69&lt;0,IF(G69&lt;0,IF(H69&lt;0,IF(I69&lt;0,1))))))</f>
        <v>0</v>
      </c>
    </row>
    <row r="70" spans="1:11" x14ac:dyDescent="0.25">
      <c r="A70" s="26">
        <v>171</v>
      </c>
      <c r="B70" s="25" t="s">
        <v>389</v>
      </c>
      <c r="C70" s="41">
        <v>4552</v>
      </c>
      <c r="D70" s="42">
        <v>1136.7736521921545</v>
      </c>
      <c r="E70" s="43">
        <v>1570.6973768394114</v>
      </c>
      <c r="F70" s="43">
        <v>1782.5863905709343</v>
      </c>
      <c r="G70" s="43">
        <v>1890.7565440528635</v>
      </c>
      <c r="H70" s="43">
        <v>1912.2294967320263</v>
      </c>
      <c r="I70" s="44">
        <v>2231.6573747803163</v>
      </c>
      <c r="J70" s="36"/>
      <c r="K70" s="24" t="b">
        <f>IF(D70&lt;0,IF(E70&lt;0,IF(F70&lt;0,IF(G70&lt;0,IF(H70&lt;0,IF(I70&lt;0,1))))))</f>
        <v>0</v>
      </c>
    </row>
    <row r="71" spans="1:11" x14ac:dyDescent="0.25">
      <c r="A71" s="26">
        <v>172</v>
      </c>
      <c r="B71" s="25" t="s">
        <v>390</v>
      </c>
      <c r="C71" s="41">
        <v>4099</v>
      </c>
      <c r="D71" s="42">
        <v>828.87822709618456</v>
      </c>
      <c r="E71" s="43">
        <v>720.73539678845714</v>
      </c>
      <c r="F71" s="43">
        <v>1062.1584236453202</v>
      </c>
      <c r="G71" s="43">
        <v>785.10479980819946</v>
      </c>
      <c r="H71" s="43">
        <v>851.33155185094381</v>
      </c>
      <c r="I71" s="44">
        <v>845.97951207611607</v>
      </c>
      <c r="J71" s="36"/>
      <c r="K71" s="24" t="b">
        <f>IF(D71&lt;0,IF(E71&lt;0,IF(F71&lt;0,IF(G71&lt;0,IF(H71&lt;0,IF(I71&lt;0,1))))))</f>
        <v>0</v>
      </c>
    </row>
    <row r="72" spans="1:11" x14ac:dyDescent="0.25">
      <c r="A72" s="26">
        <v>176</v>
      </c>
      <c r="B72" s="25" t="s">
        <v>391</v>
      </c>
      <c r="C72" s="41">
        <v>4160</v>
      </c>
      <c r="D72" s="42">
        <v>3048.8493269648284</v>
      </c>
      <c r="E72" s="43">
        <v>3245.1954937044397</v>
      </c>
      <c r="F72" s="43">
        <v>3236.8673402340237</v>
      </c>
      <c r="G72" s="43">
        <v>3396.6238212316175</v>
      </c>
      <c r="H72" s="43">
        <v>3727.1729960084526</v>
      </c>
      <c r="I72" s="44">
        <v>3971.2135288461536</v>
      </c>
      <c r="J72" s="36"/>
      <c r="K72" s="24" t="b">
        <f>IF(D72&lt;0,IF(E72&lt;0,IF(F72&lt;0,IF(G72&lt;0,IF(H72&lt;0,IF(I72&lt;0,1))))))</f>
        <v>0</v>
      </c>
    </row>
    <row r="73" spans="1:11" x14ac:dyDescent="0.25">
      <c r="A73" s="26">
        <v>177</v>
      </c>
      <c r="B73" s="25" t="s">
        <v>392</v>
      </c>
      <c r="C73" s="41">
        <v>1668</v>
      </c>
      <c r="D73" s="42">
        <v>1447.939262472885</v>
      </c>
      <c r="E73" s="43">
        <v>1606.1111111111111</v>
      </c>
      <c r="F73" s="43">
        <v>1835.9281243001119</v>
      </c>
      <c r="G73" s="43">
        <v>2226.1486481900452</v>
      </c>
      <c r="H73" s="43">
        <v>2339.1957728337234</v>
      </c>
      <c r="I73" s="44">
        <v>2570.067404076739</v>
      </c>
      <c r="J73" s="36"/>
      <c r="K73" s="24" t="b">
        <f>IF(D73&lt;0,IF(E73&lt;0,IF(F73&lt;0,IF(G73&lt;0,IF(H73&lt;0,IF(I73&lt;0,1))))))</f>
        <v>0</v>
      </c>
    </row>
    <row r="74" spans="1:11" x14ac:dyDescent="0.25">
      <c r="A74" s="26">
        <v>178</v>
      </c>
      <c r="B74" s="25" t="s">
        <v>393</v>
      </c>
      <c r="C74" s="41">
        <v>5674</v>
      </c>
      <c r="D74" s="42">
        <v>842.54414650098101</v>
      </c>
      <c r="E74" s="43">
        <v>971.17329737019554</v>
      </c>
      <c r="F74" s="43">
        <v>1218.1734890436555</v>
      </c>
      <c r="G74" s="43">
        <v>1097.1249488646213</v>
      </c>
      <c r="H74" s="43">
        <v>947.46324032089308</v>
      </c>
      <c r="I74" s="44">
        <v>984.5005393020798</v>
      </c>
      <c r="J74" s="36"/>
      <c r="K74" s="24" t="b">
        <f>IF(D74&lt;0,IF(E74&lt;0,IF(F74&lt;0,IF(G74&lt;0,IF(H74&lt;0,IF(I74&lt;0,1))))))</f>
        <v>0</v>
      </c>
    </row>
    <row r="75" spans="1:11" x14ac:dyDescent="0.25">
      <c r="A75" s="26">
        <v>179</v>
      </c>
      <c r="B75" s="25" t="s">
        <v>394</v>
      </c>
      <c r="C75" s="41">
        <v>149194</v>
      </c>
      <c r="D75" s="42">
        <v>175.33005617977528</v>
      </c>
      <c r="E75" s="43">
        <v>284.66741040301213</v>
      </c>
      <c r="F75" s="43">
        <v>707.73642992116174</v>
      </c>
      <c r="G75" s="43">
        <v>723.99057551392514</v>
      </c>
      <c r="H75" s="43">
        <v>778.94176119827273</v>
      </c>
      <c r="I75" s="44">
        <v>810.82110775232252</v>
      </c>
      <c r="J75" s="36"/>
      <c r="K75" s="24" t="b">
        <f>IF(D75&lt;0,IF(E75&lt;0,IF(F75&lt;0,IF(G75&lt;0,IF(H75&lt;0,IF(I75&lt;0,1))))))</f>
        <v>0</v>
      </c>
    </row>
    <row r="76" spans="1:11" x14ac:dyDescent="0.25">
      <c r="A76" s="26">
        <v>181</v>
      </c>
      <c r="B76" s="25" t="s">
        <v>395</v>
      </c>
      <c r="C76" s="41">
        <v>1658</v>
      </c>
      <c r="D76" s="42">
        <v>-481.88614146060957</v>
      </c>
      <c r="E76" s="43">
        <v>106.03397773872291</v>
      </c>
      <c r="F76" s="43">
        <v>390.59935311572701</v>
      </c>
      <c r="G76" s="43">
        <v>117.30125371360666</v>
      </c>
      <c r="H76" s="43">
        <v>368.02722948870394</v>
      </c>
      <c r="I76" s="44">
        <v>236.63097708082029</v>
      </c>
      <c r="J76" s="36"/>
      <c r="K76" s="24" t="b">
        <f>IF(D76&lt;0,IF(E76&lt;0,IF(F76&lt;0,IF(G76&lt;0,IF(H76&lt;0,IF(I76&lt;0,1))))))</f>
        <v>0</v>
      </c>
    </row>
    <row r="77" spans="1:11" x14ac:dyDescent="0.25">
      <c r="A77" s="26">
        <v>182</v>
      </c>
      <c r="B77" s="25" t="s">
        <v>396</v>
      </c>
      <c r="C77" s="41">
        <v>19116</v>
      </c>
      <c r="D77" s="42">
        <v>481.71638093350509</v>
      </c>
      <c r="E77" s="43">
        <v>692.21099210539546</v>
      </c>
      <c r="F77" s="43">
        <v>713.33567460919721</v>
      </c>
      <c r="G77" s="43">
        <v>327.02148033286812</v>
      </c>
      <c r="H77" s="43">
        <v>380.15307788551775</v>
      </c>
      <c r="I77" s="44">
        <v>386.3117880309689</v>
      </c>
      <c r="J77" s="36"/>
      <c r="K77" s="24" t="b">
        <f>IF(D77&lt;0,IF(E77&lt;0,IF(F77&lt;0,IF(G77&lt;0,IF(H77&lt;0,IF(I77&lt;0,1))))))</f>
        <v>0</v>
      </c>
    </row>
    <row r="78" spans="1:11" x14ac:dyDescent="0.25">
      <c r="A78" s="26">
        <v>186</v>
      </c>
      <c r="B78" s="25" t="s">
        <v>397</v>
      </c>
      <c r="C78" s="41">
        <v>46871</v>
      </c>
      <c r="D78" s="42">
        <v>250.14298460341791</v>
      </c>
      <c r="E78" s="43">
        <v>267.03407940614102</v>
      </c>
      <c r="F78" s="43">
        <v>336.89867156060672</v>
      </c>
      <c r="G78" s="43">
        <v>247.11036379574841</v>
      </c>
      <c r="H78" s="43">
        <v>449.9026786405679</v>
      </c>
      <c r="I78" s="44">
        <v>473.61327409272258</v>
      </c>
      <c r="J78" s="36"/>
      <c r="K78" s="24" t="b">
        <f>IF(D78&lt;0,IF(E78&lt;0,IF(F78&lt;0,IF(G78&lt;0,IF(H78&lt;0,IF(I78&lt;0,1))))))</f>
        <v>0</v>
      </c>
    </row>
    <row r="79" spans="1:11" x14ac:dyDescent="0.25">
      <c r="A79" s="26">
        <v>202</v>
      </c>
      <c r="B79" s="25" t="s">
        <v>398</v>
      </c>
      <c r="C79" s="41">
        <v>36551</v>
      </c>
      <c r="D79" s="42">
        <v>526.03353272239735</v>
      </c>
      <c r="E79" s="43">
        <v>761.01191334698706</v>
      </c>
      <c r="F79" s="43">
        <v>979.2866371806067</v>
      </c>
      <c r="G79" s="43">
        <v>1243.5324255188573</v>
      </c>
      <c r="H79" s="43">
        <v>1508.1391796692258</v>
      </c>
      <c r="I79" s="44">
        <v>1676.1969940630902</v>
      </c>
      <c r="J79" s="36"/>
      <c r="K79" s="24" t="b">
        <f>IF(D79&lt;0,IF(E79&lt;0,IF(F79&lt;0,IF(G79&lt;0,IF(H79&lt;0,IF(I79&lt;0,1))))))</f>
        <v>0</v>
      </c>
    </row>
    <row r="80" spans="1:11" x14ac:dyDescent="0.25">
      <c r="A80" s="26">
        <v>204</v>
      </c>
      <c r="B80" s="25" t="s">
        <v>399</v>
      </c>
      <c r="C80" s="41">
        <v>2589</v>
      </c>
      <c r="D80" s="42">
        <v>-139.99308676114759</v>
      </c>
      <c r="E80" s="43">
        <v>303.17064481653011</v>
      </c>
      <c r="F80" s="43">
        <v>450.38400287976964</v>
      </c>
      <c r="G80" s="43">
        <v>413.84031610264043</v>
      </c>
      <c r="H80" s="43">
        <v>158.14781202435313</v>
      </c>
      <c r="I80" s="44">
        <v>-68.46437620702973</v>
      </c>
      <c r="J80" s="36"/>
      <c r="K80" s="24" t="b">
        <f>IF(D80&lt;0,IF(E80&lt;0,IF(F80&lt;0,IF(G80&lt;0,IF(H80&lt;0,IF(I80&lt;0,1))))))</f>
        <v>0</v>
      </c>
    </row>
    <row r="81" spans="1:11" x14ac:dyDescent="0.25">
      <c r="A81" s="26">
        <v>205</v>
      </c>
      <c r="B81" s="25" t="s">
        <v>400</v>
      </c>
      <c r="C81" s="41">
        <v>36433</v>
      </c>
      <c r="D81" s="42">
        <v>5574.7364406548804</v>
      </c>
      <c r="E81" s="43">
        <v>5368.0641015122919</v>
      </c>
      <c r="F81" s="43">
        <v>5663.2967188227867</v>
      </c>
      <c r="G81" s="43">
        <v>5681.88370195884</v>
      </c>
      <c r="H81" s="43">
        <v>5727.3021236272007</v>
      </c>
      <c r="I81" s="44">
        <v>5829.7423808086078</v>
      </c>
      <c r="J81" s="36"/>
      <c r="K81" s="24" t="b">
        <f>IF(D81&lt;0,IF(E81&lt;0,IF(F81&lt;0,IF(G81&lt;0,IF(H81&lt;0,IF(I81&lt;0,1))))))</f>
        <v>0</v>
      </c>
    </row>
    <row r="82" spans="1:11" x14ac:dyDescent="0.25">
      <c r="A82" s="26">
        <v>208</v>
      </c>
      <c r="B82" s="25" t="s">
        <v>401</v>
      </c>
      <c r="C82" s="41">
        <v>12271</v>
      </c>
      <c r="D82" s="42">
        <v>2201.5679301705327</v>
      </c>
      <c r="E82" s="43">
        <v>2476.6935483870966</v>
      </c>
      <c r="F82" s="43">
        <v>2564.3300974863032</v>
      </c>
      <c r="G82" s="43">
        <v>2825.6195841102553</v>
      </c>
      <c r="H82" s="43">
        <v>3275.4745352408668</v>
      </c>
      <c r="I82" s="44">
        <v>3699.9130959172035</v>
      </c>
      <c r="J82" s="36"/>
      <c r="K82" s="24" t="b">
        <f>IF(D82&lt;0,IF(E82&lt;0,IF(F82&lt;0,IF(G82&lt;0,IF(H82&lt;0,IF(I82&lt;0,1))))))</f>
        <v>0</v>
      </c>
    </row>
    <row r="83" spans="1:11" x14ac:dyDescent="0.25">
      <c r="A83" s="26">
        <v>211</v>
      </c>
      <c r="B83" s="25" t="s">
        <v>402</v>
      </c>
      <c r="C83" s="41">
        <v>33951</v>
      </c>
      <c r="D83" s="42">
        <v>2083.7203464290196</v>
      </c>
      <c r="E83" s="43">
        <v>2644.6886446886447</v>
      </c>
      <c r="F83" s="43">
        <v>2734.8978701489796</v>
      </c>
      <c r="G83" s="43">
        <v>0</v>
      </c>
      <c r="H83" s="43">
        <v>2754.5219609834789</v>
      </c>
      <c r="I83" s="44">
        <v>2899.4849147300524</v>
      </c>
      <c r="J83" s="36"/>
      <c r="K83" s="24" t="b">
        <f>IF(D83&lt;0,IF(E83&lt;0,IF(F83&lt;0,IF(G83&lt;0,IF(H83&lt;0,IF(I83&lt;0,1))))))</f>
        <v>0</v>
      </c>
    </row>
    <row r="84" spans="1:11" x14ac:dyDescent="0.25">
      <c r="A84" s="26">
        <v>213</v>
      </c>
      <c r="B84" s="25" t="s">
        <v>403</v>
      </c>
      <c r="C84" s="41">
        <v>5062</v>
      </c>
      <c r="D84" s="42">
        <v>961.72516803584767</v>
      </c>
      <c r="E84" s="43">
        <v>1417.1686746987953</v>
      </c>
      <c r="F84" s="43">
        <v>1647.4625124282982</v>
      </c>
      <c r="G84" s="43">
        <v>1675.3937466045788</v>
      </c>
      <c r="H84" s="43">
        <v>1712.9961439186545</v>
      </c>
      <c r="I84" s="44">
        <v>1757.4685381272225</v>
      </c>
      <c r="J84" s="36"/>
      <c r="K84" s="24" t="b">
        <f>IF(D84&lt;0,IF(E84&lt;0,IF(F84&lt;0,IF(G84&lt;0,IF(H84&lt;0,IF(I84&lt;0,1))))))</f>
        <v>0</v>
      </c>
    </row>
    <row r="85" spans="1:11" x14ac:dyDescent="0.25">
      <c r="A85" s="26">
        <v>214</v>
      </c>
      <c r="B85" s="25" t="s">
        <v>404</v>
      </c>
      <c r="C85" s="41">
        <v>12478</v>
      </c>
      <c r="D85" s="42">
        <v>-429.49015961568261</v>
      </c>
      <c r="E85" s="43">
        <v>-44.834613575795579</v>
      </c>
      <c r="F85" s="43">
        <v>193.1837513820881</v>
      </c>
      <c r="G85" s="43">
        <v>457.74887372286076</v>
      </c>
      <c r="H85" s="43">
        <v>855.17304018073253</v>
      </c>
      <c r="I85" s="44">
        <v>898.09894854944696</v>
      </c>
      <c r="J85" s="36"/>
      <c r="K85" s="24" t="b">
        <f>IF(D85&lt;0,IF(E85&lt;0,IF(F85&lt;0,IF(G85&lt;0,IF(H85&lt;0,IF(I85&lt;0,1))))))</f>
        <v>0</v>
      </c>
    </row>
    <row r="86" spans="1:11" x14ac:dyDescent="0.25">
      <c r="A86" s="26">
        <v>216</v>
      </c>
      <c r="B86" s="25" t="s">
        <v>405</v>
      </c>
      <c r="C86" s="41">
        <v>1186</v>
      </c>
      <c r="D86" s="42">
        <v>6392.8304705003738</v>
      </c>
      <c r="E86" s="43">
        <v>6090.7029478458044</v>
      </c>
      <c r="F86" s="43">
        <v>2050.8160640732262</v>
      </c>
      <c r="G86" s="43">
        <v>5206.1728526398747</v>
      </c>
      <c r="H86" s="43">
        <v>4454.9804354971247</v>
      </c>
      <c r="I86" s="44">
        <v>4580.1065177065775</v>
      </c>
      <c r="J86" s="36"/>
      <c r="K86" s="24" t="b">
        <f>IF(D86&lt;0,IF(E86&lt;0,IF(F86&lt;0,IF(G86&lt;0,IF(H86&lt;0,IF(I86&lt;0,1))))))</f>
        <v>0</v>
      </c>
    </row>
    <row r="87" spans="1:11" x14ac:dyDescent="0.25">
      <c r="A87" s="26">
        <v>217</v>
      </c>
      <c r="B87" s="25" t="s">
        <v>406</v>
      </c>
      <c r="C87" s="41">
        <v>5264</v>
      </c>
      <c r="D87" s="42">
        <v>965.40995607613468</v>
      </c>
      <c r="E87" s="43">
        <v>1204.5705860670844</v>
      </c>
      <c r="F87" s="43">
        <v>1281.4269202226344</v>
      </c>
      <c r="G87" s="43">
        <v>1298.2288490284006</v>
      </c>
      <c r="H87" s="43">
        <v>1380.9032825009531</v>
      </c>
      <c r="I87" s="44">
        <v>1247.7168389057749</v>
      </c>
      <c r="J87" s="36"/>
      <c r="K87" s="24" t="b">
        <f>IF(D87&lt;0,IF(E87&lt;0,IF(F87&lt;0,IF(G87&lt;0,IF(H87&lt;0,IF(I87&lt;0,1))))))</f>
        <v>0</v>
      </c>
    </row>
    <row r="88" spans="1:11" x14ac:dyDescent="0.25">
      <c r="A88" s="26">
        <v>218</v>
      </c>
      <c r="B88" s="25" t="s">
        <v>407</v>
      </c>
      <c r="C88" s="41">
        <v>1159</v>
      </c>
      <c r="D88" s="42">
        <v>903.61445783132535</v>
      </c>
      <c r="E88" s="43">
        <v>2166.5285832642917</v>
      </c>
      <c r="F88" s="43">
        <v>2608.1919966442952</v>
      </c>
      <c r="G88" s="43">
        <v>2938.9369666666666</v>
      </c>
      <c r="H88" s="43">
        <v>3367.5369781144777</v>
      </c>
      <c r="I88" s="44">
        <v>3583.5579637618639</v>
      </c>
      <c r="J88" s="36"/>
      <c r="K88" s="24" t="b">
        <f>IF(D88&lt;0,IF(E88&lt;0,IF(F88&lt;0,IF(G88&lt;0,IF(H88&lt;0,IF(I88&lt;0,1))))))</f>
        <v>0</v>
      </c>
    </row>
    <row r="89" spans="1:11" x14ac:dyDescent="0.25">
      <c r="A89" s="26">
        <v>224</v>
      </c>
      <c r="B89" s="25" t="s">
        <v>408</v>
      </c>
      <c r="C89" s="41">
        <v>8440</v>
      </c>
      <c r="D89" s="42">
        <v>-314.32178104200136</v>
      </c>
      <c r="E89" s="43">
        <v>-125.91996320147194</v>
      </c>
      <c r="F89" s="43">
        <v>-56.315084317999293</v>
      </c>
      <c r="G89" s="43">
        <v>232.90410205742182</v>
      </c>
      <c r="H89" s="43">
        <v>490.77593753641759</v>
      </c>
      <c r="I89" s="44">
        <v>596.69439810426536</v>
      </c>
      <c r="J89" s="36"/>
      <c r="K89" s="24" t="b">
        <f>IF(D89&lt;0,IF(E89&lt;0,IF(F89&lt;0,IF(G89&lt;0,IF(H89&lt;0,IF(I89&lt;0,1))))))</f>
        <v>0</v>
      </c>
    </row>
    <row r="90" spans="1:11" x14ac:dyDescent="0.25">
      <c r="A90" s="26">
        <v>226</v>
      </c>
      <c r="B90" s="25" t="s">
        <v>409</v>
      </c>
      <c r="C90" s="41">
        <v>3573</v>
      </c>
      <c r="D90" s="42">
        <v>-72.423398328690809</v>
      </c>
      <c r="E90" s="43">
        <v>496.63037843442197</v>
      </c>
      <c r="F90" s="43">
        <v>792.32269475357714</v>
      </c>
      <c r="G90" s="43">
        <v>1069.5489877216917</v>
      </c>
      <c r="H90" s="43">
        <v>1138.4720993103449</v>
      </c>
      <c r="I90" s="44">
        <v>1252.5243073047857</v>
      </c>
      <c r="J90" s="36"/>
      <c r="K90" s="24" t="b">
        <f>IF(D90&lt;0,IF(E90&lt;0,IF(F90&lt;0,IF(G90&lt;0,IF(H90&lt;0,IF(I90&lt;0,1))))))</f>
        <v>0</v>
      </c>
    </row>
    <row r="91" spans="1:11" x14ac:dyDescent="0.25">
      <c r="A91" s="26">
        <v>230</v>
      </c>
      <c r="B91" s="25" t="s">
        <v>410</v>
      </c>
      <c r="C91" s="41">
        <v>2170</v>
      </c>
      <c r="D91" s="42">
        <v>2985.4824935952179</v>
      </c>
      <c r="E91" s="43">
        <v>3334.6253229974159</v>
      </c>
      <c r="F91" s="43">
        <v>3665.3573449781661</v>
      </c>
      <c r="G91" s="43">
        <v>3583.5761205357144</v>
      </c>
      <c r="H91" s="43">
        <v>3394.6670036101082</v>
      </c>
      <c r="I91" s="44">
        <v>3877.8683917050694</v>
      </c>
      <c r="J91" s="36"/>
      <c r="K91" s="24" t="b">
        <f>IF(D91&lt;0,IF(E91&lt;0,IF(F91&lt;0,IF(G91&lt;0,IF(H91&lt;0,IF(I91&lt;0,1))))))</f>
        <v>0</v>
      </c>
    </row>
    <row r="92" spans="1:11" x14ac:dyDescent="0.25">
      <c r="A92" s="26">
        <v>231</v>
      </c>
      <c r="B92" s="25" t="s">
        <v>411</v>
      </c>
      <c r="C92" s="41">
        <v>1241</v>
      </c>
      <c r="D92" s="42">
        <v>4600.3210272873193</v>
      </c>
      <c r="E92" s="43">
        <v>3737.0892018779346</v>
      </c>
      <c r="F92" s="43">
        <v>2788.5199146625291</v>
      </c>
      <c r="G92" s="43">
        <v>2900.063304140127</v>
      </c>
      <c r="H92" s="43">
        <v>2135.5367549668872</v>
      </c>
      <c r="I92" s="44">
        <v>1010.7881708299757</v>
      </c>
      <c r="J92" s="36"/>
      <c r="K92" s="24" t="b">
        <f>IF(D92&lt;0,IF(E92&lt;0,IF(F92&lt;0,IF(G92&lt;0,IF(H92&lt;0,IF(I92&lt;0,1))))))</f>
        <v>0</v>
      </c>
    </row>
    <row r="93" spans="1:11" x14ac:dyDescent="0.25">
      <c r="A93" s="26">
        <v>232</v>
      </c>
      <c r="B93" s="25" t="s">
        <v>412</v>
      </c>
      <c r="C93" s="41">
        <v>12518</v>
      </c>
      <c r="D93" s="42">
        <v>-525.71298543689318</v>
      </c>
      <c r="E93" s="43">
        <v>-483.12447143845623</v>
      </c>
      <c r="F93" s="43">
        <v>-370.30606128782</v>
      </c>
      <c r="G93" s="43">
        <v>-198.9088894117647</v>
      </c>
      <c r="H93" s="43">
        <v>111.04270090347123</v>
      </c>
      <c r="I93" s="44">
        <v>191.32409011024126</v>
      </c>
      <c r="J93" s="36"/>
      <c r="K93" s="24" t="b">
        <f>IF(D93&lt;0,IF(E93&lt;0,IF(F93&lt;0,IF(G93&lt;0,IF(H93&lt;0,IF(I93&lt;0,1))))))</f>
        <v>0</v>
      </c>
    </row>
    <row r="94" spans="1:11" x14ac:dyDescent="0.25">
      <c r="A94" s="26">
        <v>233</v>
      </c>
      <c r="B94" s="25" t="s">
        <v>413</v>
      </c>
      <c r="C94" s="41">
        <v>15050</v>
      </c>
      <c r="D94" s="42">
        <v>280.74526262240875</v>
      </c>
      <c r="E94" s="43">
        <v>552.14644836921491</v>
      </c>
      <c r="F94" s="43">
        <v>722.80105734064796</v>
      </c>
      <c r="G94" s="43">
        <v>854.07057951839113</v>
      </c>
      <c r="H94" s="43">
        <v>992.1825420375867</v>
      </c>
      <c r="I94" s="44">
        <v>1276.2776936877076</v>
      </c>
      <c r="J94" s="36"/>
      <c r="K94" s="24" t="b">
        <f>IF(D94&lt;0,IF(E94&lt;0,IF(F94&lt;0,IF(G94&lt;0,IF(H94&lt;0,IF(I94&lt;0,1))))))</f>
        <v>0</v>
      </c>
    </row>
    <row r="95" spans="1:11" x14ac:dyDescent="0.25">
      <c r="A95" s="26">
        <v>235</v>
      </c>
      <c r="B95" s="25" t="s">
        <v>414</v>
      </c>
      <c r="C95" s="41">
        <v>10253</v>
      </c>
      <c r="D95" s="42">
        <v>5380.5246504031848</v>
      </c>
      <c r="E95" s="43">
        <v>5341.7174297504425</v>
      </c>
      <c r="F95" s="43">
        <v>5083.2976086956523</v>
      </c>
      <c r="G95" s="43">
        <v>6394.9647637106191</v>
      </c>
      <c r="H95" s="43">
        <v>6655.6668227848113</v>
      </c>
      <c r="I95" s="44">
        <v>6654.2871315712482</v>
      </c>
      <c r="J95" s="36"/>
      <c r="K95" s="24" t="b">
        <f>IF(D95&lt;0,IF(E95&lt;0,IF(F95&lt;0,IF(G95&lt;0,IF(H95&lt;0,IF(I95&lt;0,1))))))</f>
        <v>0</v>
      </c>
    </row>
    <row r="96" spans="1:11" x14ac:dyDescent="0.25">
      <c r="A96" s="26">
        <v>236</v>
      </c>
      <c r="B96" s="25" t="s">
        <v>415</v>
      </c>
      <c r="C96" s="41">
        <v>4118</v>
      </c>
      <c r="D96" s="42">
        <v>-532.26942032386762</v>
      </c>
      <c r="E96" s="43">
        <v>-126.53736991485337</v>
      </c>
      <c r="F96" s="43">
        <v>71.007385605338413</v>
      </c>
      <c r="G96" s="43">
        <v>629.25417103382563</v>
      </c>
      <c r="H96" s="43">
        <v>701.45556200145029</v>
      </c>
      <c r="I96" s="44">
        <v>666.00279261777564</v>
      </c>
      <c r="J96" s="36"/>
      <c r="K96" s="24" t="b">
        <f>IF(D96&lt;0,IF(E96&lt;0,IF(F96&lt;0,IF(G96&lt;0,IF(H96&lt;0,IF(I96&lt;0,1))))))</f>
        <v>0</v>
      </c>
    </row>
    <row r="97" spans="1:11" x14ac:dyDescent="0.25">
      <c r="A97" s="26">
        <v>239</v>
      </c>
      <c r="B97" s="25" t="s">
        <v>416</v>
      </c>
      <c r="C97" s="41">
        <v>1985</v>
      </c>
      <c r="D97" s="42">
        <v>-290.19073569482288</v>
      </c>
      <c r="E97" s="43">
        <v>-17.633410672853827</v>
      </c>
      <c r="F97" s="43">
        <v>285.45472553699278</v>
      </c>
      <c r="G97" s="43">
        <v>517.27372597338592</v>
      </c>
      <c r="H97" s="43">
        <v>-104.69544471744472</v>
      </c>
      <c r="I97" s="44">
        <v>1098.6007153652392</v>
      </c>
      <c r="J97" s="36"/>
      <c r="K97" s="24" t="b">
        <f>IF(D97&lt;0,IF(E97&lt;0,IF(F97&lt;0,IF(G97&lt;0,IF(H97&lt;0,IF(I97&lt;0,1))))))</f>
        <v>0</v>
      </c>
    </row>
    <row r="98" spans="1:11" x14ac:dyDescent="0.25">
      <c r="A98" s="26">
        <v>240</v>
      </c>
      <c r="B98" s="25" t="s">
        <v>417</v>
      </c>
      <c r="C98" s="41">
        <v>19402</v>
      </c>
      <c r="D98" s="42">
        <v>-521.32129231660792</v>
      </c>
      <c r="E98" s="43">
        <v>-434.408181239908</v>
      </c>
      <c r="F98" s="43">
        <v>-777.08067260534483</v>
      </c>
      <c r="G98" s="43">
        <v>-967.05619980511824</v>
      </c>
      <c r="H98" s="43">
        <v>-574.30032006607814</v>
      </c>
      <c r="I98" s="44">
        <v>-524.82925007731171</v>
      </c>
      <c r="J98" s="36"/>
      <c r="K98" s="24">
        <f>IF(D98&lt;0,IF(E98&lt;0,IF(F98&lt;0,IF(G98&lt;0,IF(H98&lt;0,IF(I98&lt;0,1))))))</f>
        <v>1</v>
      </c>
    </row>
    <row r="99" spans="1:11" x14ac:dyDescent="0.25">
      <c r="A99" s="26">
        <v>320</v>
      </c>
      <c r="B99" s="25" t="s">
        <v>451</v>
      </c>
      <c r="C99" s="41">
        <v>6954</v>
      </c>
      <c r="D99" s="42">
        <v>-603.93181193291173</v>
      </c>
      <c r="E99" s="43">
        <v>-274.37074120428309</v>
      </c>
      <c r="F99" s="43">
        <v>341.89058268824778</v>
      </c>
      <c r="G99" s="43">
        <v>1503.596822469983</v>
      </c>
      <c r="H99" s="43">
        <v>2320.7482446657182</v>
      </c>
      <c r="I99" s="44">
        <v>2546.7300129421919</v>
      </c>
      <c r="J99" s="36"/>
      <c r="K99" s="24" t="b">
        <f>IF(D99&lt;0,IF(E99&lt;0,IF(F99&lt;0,IF(G99&lt;0,IF(H99&lt;0,IF(I99&lt;0,1))))))</f>
        <v>0</v>
      </c>
    </row>
    <row r="100" spans="1:11" x14ac:dyDescent="0.25">
      <c r="A100" s="26">
        <v>241</v>
      </c>
      <c r="B100" s="25" t="s">
        <v>418</v>
      </c>
      <c r="C100" s="41">
        <v>7604</v>
      </c>
      <c r="D100" s="42">
        <v>189.99876222304741</v>
      </c>
      <c r="E100" s="43">
        <v>516.40781563126245</v>
      </c>
      <c r="F100" s="43">
        <v>710.09753036437246</v>
      </c>
      <c r="G100" s="43">
        <v>780.62631707630931</v>
      </c>
      <c r="H100" s="43">
        <v>1240.5102652450917</v>
      </c>
      <c r="I100" s="44">
        <v>1415.2371501841135</v>
      </c>
      <c r="J100" s="36"/>
      <c r="K100" s="24" t="b">
        <f>IF(D100&lt;0,IF(E100&lt;0,IF(F100&lt;0,IF(G100&lt;0,IF(H100&lt;0,IF(I100&lt;0,1))))))</f>
        <v>0</v>
      </c>
    </row>
    <row r="101" spans="1:11" x14ac:dyDescent="0.25">
      <c r="A101" s="26">
        <v>322</v>
      </c>
      <c r="B101" s="25" t="s">
        <v>452</v>
      </c>
      <c r="C101" s="41">
        <v>6371</v>
      </c>
      <c r="D101" s="42">
        <v>2098.1927710843374</v>
      </c>
      <c r="E101" s="43">
        <v>2340.4448479346347</v>
      </c>
      <c r="F101" s="43">
        <v>2747.3988025400663</v>
      </c>
      <c r="G101" s="43">
        <v>3085.4868117269816</v>
      </c>
      <c r="H101" s="43">
        <v>3597.7188749613124</v>
      </c>
      <c r="I101" s="44">
        <v>3853.5389609166541</v>
      </c>
      <c r="J101" s="36"/>
      <c r="K101" s="24" t="b">
        <f>IF(D101&lt;0,IF(E101&lt;0,IF(F101&lt;0,IF(G101&lt;0,IF(H101&lt;0,IF(I101&lt;0,1))))))</f>
        <v>0</v>
      </c>
    </row>
    <row r="102" spans="1:11" x14ac:dyDescent="0.25">
      <c r="A102" s="26">
        <v>244</v>
      </c>
      <c r="B102" s="25" t="s">
        <v>419</v>
      </c>
      <c r="C102" s="41">
        <v>19657</v>
      </c>
      <c r="D102" s="42">
        <v>1276.8183056387904</v>
      </c>
      <c r="E102" s="43">
        <v>1269.5254309427537</v>
      </c>
      <c r="F102" s="43">
        <v>1265.1988240217618</v>
      </c>
      <c r="G102" s="43">
        <v>1415.2371259067359</v>
      </c>
      <c r="H102" s="43">
        <v>1496.6817474633594</v>
      </c>
      <c r="I102" s="44">
        <v>1376.3816686167777</v>
      </c>
      <c r="J102" s="36"/>
      <c r="K102" s="24" t="b">
        <f>IF(D102&lt;0,IF(E102&lt;0,IF(F102&lt;0,IF(G102&lt;0,IF(H102&lt;0,IF(I102&lt;0,1))))))</f>
        <v>0</v>
      </c>
    </row>
    <row r="103" spans="1:11" x14ac:dyDescent="0.25">
      <c r="A103" s="26">
        <v>245</v>
      </c>
      <c r="B103" s="25" t="s">
        <v>420</v>
      </c>
      <c r="C103" s="41">
        <v>38461</v>
      </c>
      <c r="D103" s="42">
        <v>2763.0862988355643</v>
      </c>
      <c r="E103" s="43">
        <v>2823.0696671607598</v>
      </c>
      <c r="F103" s="43">
        <v>2652.8882096046414</v>
      </c>
      <c r="G103" s="43">
        <v>2295.0623229642215</v>
      </c>
      <c r="H103" s="43">
        <v>2454.9200298343412</v>
      </c>
      <c r="I103" s="44">
        <v>2452.1434239879359</v>
      </c>
      <c r="J103" s="36"/>
      <c r="K103" s="24" t="b">
        <f>IF(D103&lt;0,IF(E103&lt;0,IF(F103&lt;0,IF(G103&lt;0,IF(H103&lt;0,IF(I103&lt;0,1))))))</f>
        <v>0</v>
      </c>
    </row>
    <row r="104" spans="1:11" x14ac:dyDescent="0.25">
      <c r="A104" s="26">
        <v>249</v>
      </c>
      <c r="B104" s="25" t="s">
        <v>421</v>
      </c>
      <c r="C104" s="41">
        <v>9128</v>
      </c>
      <c r="D104" s="42">
        <v>617.4908901613743</v>
      </c>
      <c r="E104" s="43">
        <v>863.79928315412189</v>
      </c>
      <c r="F104" s="43">
        <v>607.19345441067458</v>
      </c>
      <c r="G104" s="43">
        <v>397.65483135135133</v>
      </c>
      <c r="H104" s="43">
        <v>447.02761106271777</v>
      </c>
      <c r="I104" s="44">
        <v>551.81259750219112</v>
      </c>
      <c r="J104" s="36"/>
      <c r="K104" s="24" t="b">
        <f>IF(D104&lt;0,IF(E104&lt;0,IF(F104&lt;0,IF(G104&lt;0,IF(H104&lt;0,IF(I104&lt;0,1))))))</f>
        <v>0</v>
      </c>
    </row>
    <row r="105" spans="1:11" x14ac:dyDescent="0.25">
      <c r="A105" s="26">
        <v>250</v>
      </c>
      <c r="B105" s="25" t="s">
        <v>422</v>
      </c>
      <c r="C105" s="41">
        <v>1703</v>
      </c>
      <c r="D105" s="42">
        <v>-496.51474530831098</v>
      </c>
      <c r="E105" s="43">
        <v>1001.6465422612513</v>
      </c>
      <c r="F105" s="43">
        <v>1352.6107632743363</v>
      </c>
      <c r="G105" s="43">
        <v>1425.9275381140599</v>
      </c>
      <c r="H105" s="43">
        <v>1131.8223384791308</v>
      </c>
      <c r="I105" s="44">
        <v>1226.1801761597183</v>
      </c>
      <c r="J105" s="36"/>
      <c r="K105" s="24" t="b">
        <f>IF(D105&lt;0,IF(E105&lt;0,IF(F105&lt;0,IF(G105&lt;0,IF(H105&lt;0,IF(I105&lt;0,1))))))</f>
        <v>0</v>
      </c>
    </row>
    <row r="106" spans="1:11" x14ac:dyDescent="0.25">
      <c r="A106" s="26">
        <v>256</v>
      </c>
      <c r="B106" s="25" t="s">
        <v>423</v>
      </c>
      <c r="C106" s="41">
        <v>1492</v>
      </c>
      <c r="D106" s="42">
        <v>3028.3950617283949</v>
      </c>
      <c r="E106" s="43">
        <v>2881.0269254852847</v>
      </c>
      <c r="F106" s="43">
        <v>3144.3504111321949</v>
      </c>
      <c r="G106" s="43">
        <v>3005.4370463320461</v>
      </c>
      <c r="H106" s="43">
        <v>2569.2055548260014</v>
      </c>
      <c r="I106" s="44">
        <v>2903.1758310991954</v>
      </c>
      <c r="J106" s="36"/>
      <c r="K106" s="24" t="b">
        <f>IF(D106&lt;0,IF(E106&lt;0,IF(F106&lt;0,IF(G106&lt;0,IF(H106&lt;0,IF(I106&lt;0,1))))))</f>
        <v>0</v>
      </c>
    </row>
    <row r="107" spans="1:11" x14ac:dyDescent="0.25">
      <c r="A107" s="26">
        <v>257</v>
      </c>
      <c r="B107" s="25" t="s">
        <v>424</v>
      </c>
      <c r="C107" s="41">
        <v>41635</v>
      </c>
      <c r="D107" s="42">
        <v>64.138836962562522</v>
      </c>
      <c r="E107" s="43">
        <v>246.99366299086873</v>
      </c>
      <c r="F107" s="43">
        <v>214.01062300596053</v>
      </c>
      <c r="G107" s="43">
        <v>524.02951598644461</v>
      </c>
      <c r="H107" s="43">
        <v>1093.6493145259269</v>
      </c>
      <c r="I107" s="44">
        <v>1357.7987354389336</v>
      </c>
      <c r="J107" s="36"/>
      <c r="K107" s="24" t="b">
        <f>IF(D107&lt;0,IF(E107&lt;0,IF(F107&lt;0,IF(G107&lt;0,IF(H107&lt;0,IF(I107&lt;0,1))))))</f>
        <v>0</v>
      </c>
    </row>
    <row r="108" spans="1:11" x14ac:dyDescent="0.25">
      <c r="A108" s="26">
        <v>260</v>
      </c>
      <c r="B108" s="25" t="s">
        <v>425</v>
      </c>
      <c r="C108" s="41">
        <v>9566</v>
      </c>
      <c r="D108" s="42">
        <v>2054.4593528018941</v>
      </c>
      <c r="E108" s="43">
        <v>2404.9129165408235</v>
      </c>
      <c r="F108" s="43">
        <v>2703.3760423205426</v>
      </c>
      <c r="G108" s="43">
        <v>2835.0843610568518</v>
      </c>
      <c r="H108" s="43">
        <v>3500.851489317783</v>
      </c>
      <c r="I108" s="44">
        <v>3871.3290413966129</v>
      </c>
      <c r="J108" s="36"/>
      <c r="K108" s="24" t="b">
        <f>IF(D108&lt;0,IF(E108&lt;0,IF(F108&lt;0,IF(G108&lt;0,IF(H108&lt;0,IF(I108&lt;0,1))))))</f>
        <v>0</v>
      </c>
    </row>
    <row r="109" spans="1:11" x14ac:dyDescent="0.25">
      <c r="A109" s="26">
        <v>261</v>
      </c>
      <c r="B109" s="25" t="s">
        <v>426</v>
      </c>
      <c r="C109" s="41">
        <v>6837</v>
      </c>
      <c r="D109" s="42">
        <v>4098.2488764915543</v>
      </c>
      <c r="E109" s="43">
        <v>4701.8334369173399</v>
      </c>
      <c r="F109" s="43">
        <v>5995.2408722980226</v>
      </c>
      <c r="G109" s="43">
        <v>7210.0513741148106</v>
      </c>
      <c r="H109" s="43">
        <v>8690.1498812664904</v>
      </c>
      <c r="I109" s="44">
        <v>10098.129466140119</v>
      </c>
      <c r="J109" s="36"/>
      <c r="K109" s="24" t="b">
        <f>IF(D109&lt;0,IF(E109&lt;0,IF(F109&lt;0,IF(G109&lt;0,IF(H109&lt;0,IF(I109&lt;0,1))))))</f>
        <v>0</v>
      </c>
    </row>
    <row r="110" spans="1:11" x14ac:dyDescent="0.25">
      <c r="A110" s="26">
        <v>263</v>
      </c>
      <c r="B110" s="25" t="s">
        <v>427</v>
      </c>
      <c r="C110" s="41">
        <v>7354</v>
      </c>
      <c r="D110" s="42">
        <v>-383.97099274818703</v>
      </c>
      <c r="E110" s="43">
        <v>42.908072319837025</v>
      </c>
      <c r="F110" s="43">
        <v>141.30113545559996</v>
      </c>
      <c r="G110" s="43">
        <v>385.7127471370278</v>
      </c>
      <c r="H110" s="43">
        <v>465.54014983277591</v>
      </c>
      <c r="I110" s="44">
        <v>585.98525972259995</v>
      </c>
      <c r="J110" s="36"/>
      <c r="K110" s="24" t="b">
        <f>IF(D110&lt;0,IF(E110&lt;0,IF(F110&lt;0,IF(G110&lt;0,IF(H110&lt;0,IF(I110&lt;0,1))))))</f>
        <v>0</v>
      </c>
    </row>
    <row r="111" spans="1:11" x14ac:dyDescent="0.25">
      <c r="A111" s="26">
        <v>265</v>
      </c>
      <c r="B111" s="25" t="s">
        <v>428</v>
      </c>
      <c r="C111" s="41">
        <v>1011</v>
      </c>
      <c r="D111" s="42">
        <v>1064.7810218978102</v>
      </c>
      <c r="E111" s="43">
        <v>1641.3730803974706</v>
      </c>
      <c r="F111" s="43">
        <v>2663.0351378676473</v>
      </c>
      <c r="G111" s="43">
        <v>4106.9455827067677</v>
      </c>
      <c r="H111" s="43">
        <v>4853.775275362319</v>
      </c>
      <c r="I111" s="44">
        <v>5452.2323343224525</v>
      </c>
      <c r="J111" s="36"/>
      <c r="K111" s="24" t="b">
        <f>IF(D111&lt;0,IF(E111&lt;0,IF(F111&lt;0,IF(G111&lt;0,IF(H111&lt;0,IF(I111&lt;0,1))))))</f>
        <v>0</v>
      </c>
    </row>
    <row r="112" spans="1:11" x14ac:dyDescent="0.25">
      <c r="A112" s="26">
        <v>271</v>
      </c>
      <c r="B112" s="25" t="s">
        <v>429</v>
      </c>
      <c r="C112" s="41">
        <v>6668</v>
      </c>
      <c r="D112" s="42">
        <v>-104.74447416584542</v>
      </c>
      <c r="E112" s="43">
        <v>370.0270925424212</v>
      </c>
      <c r="F112" s="43">
        <v>578.33251906200542</v>
      </c>
      <c r="G112" s="43">
        <v>662.67382877009993</v>
      </c>
      <c r="H112" s="43">
        <v>952.92715784806387</v>
      </c>
      <c r="I112" s="44">
        <v>1028.0358398320336</v>
      </c>
      <c r="J112" s="36"/>
      <c r="K112" s="24" t="b">
        <f>IF(D112&lt;0,IF(E112&lt;0,IF(F112&lt;0,IF(G112&lt;0,IF(H112&lt;0,IF(I112&lt;0,1))))))</f>
        <v>0</v>
      </c>
    </row>
    <row r="113" spans="1:11" x14ac:dyDescent="0.25">
      <c r="A113" s="26">
        <v>272</v>
      </c>
      <c r="B113" s="25" t="s">
        <v>430</v>
      </c>
      <c r="C113" s="41">
        <v>48367</v>
      </c>
      <c r="D113" s="42">
        <v>1033.1578616220297</v>
      </c>
      <c r="E113" s="43">
        <v>1296.2823411203215</v>
      </c>
      <c r="F113" s="43">
        <v>1424.9284904715191</v>
      </c>
      <c r="G113" s="43">
        <v>1605.4497956505434</v>
      </c>
      <c r="H113" s="43">
        <v>1771.2792574800706</v>
      </c>
      <c r="I113" s="44">
        <v>1723.5849525502927</v>
      </c>
      <c r="J113" s="36"/>
      <c r="K113" s="24" t="b">
        <f>IF(D113&lt;0,IF(E113&lt;0,IF(F113&lt;0,IF(G113&lt;0,IF(H113&lt;0,IF(I113&lt;0,1))))))</f>
        <v>0</v>
      </c>
    </row>
    <row r="114" spans="1:11" x14ac:dyDescent="0.25">
      <c r="A114" s="26">
        <v>273</v>
      </c>
      <c r="B114" s="25" t="s">
        <v>431</v>
      </c>
      <c r="C114" s="41">
        <v>3987</v>
      </c>
      <c r="D114" s="42">
        <v>3852.8341133645345</v>
      </c>
      <c r="E114" s="43">
        <v>4046.3694267515925</v>
      </c>
      <c r="F114" s="43">
        <v>4228.1577488092262</v>
      </c>
      <c r="G114" s="43">
        <v>4706.2255413853463</v>
      </c>
      <c r="H114" s="43">
        <v>5360.0241510845181</v>
      </c>
      <c r="I114" s="44">
        <v>5875.4148131427146</v>
      </c>
      <c r="J114" s="36"/>
      <c r="K114" s="24" t="b">
        <f>IF(D114&lt;0,IF(E114&lt;0,IF(F114&lt;0,IF(G114&lt;0,IF(H114&lt;0,IF(I114&lt;0,1))))))</f>
        <v>0</v>
      </c>
    </row>
    <row r="115" spans="1:11" x14ac:dyDescent="0.25">
      <c r="A115" s="26">
        <v>275</v>
      </c>
      <c r="B115" s="25" t="s">
        <v>432</v>
      </c>
      <c r="C115" s="41">
        <v>2441</v>
      </c>
      <c r="D115" s="42">
        <v>-1122.1926151503617</v>
      </c>
      <c r="E115" s="43">
        <v>-658.31083686849217</v>
      </c>
      <c r="F115" s="43">
        <v>165.64249033255993</v>
      </c>
      <c r="G115" s="43">
        <v>293.837286790956</v>
      </c>
      <c r="H115" s="43">
        <v>568.63937575030013</v>
      </c>
      <c r="I115" s="44">
        <v>490.28691110200731</v>
      </c>
      <c r="J115" s="36"/>
      <c r="K115" s="24" t="b">
        <f>IF(D115&lt;0,IF(E115&lt;0,IF(F115&lt;0,IF(G115&lt;0,IF(H115&lt;0,IF(I115&lt;0,1))))))</f>
        <v>0</v>
      </c>
    </row>
    <row r="116" spans="1:11" x14ac:dyDescent="0.25">
      <c r="A116" s="26">
        <v>276</v>
      </c>
      <c r="B116" s="25" t="s">
        <v>433</v>
      </c>
      <c r="C116" s="41">
        <v>15071</v>
      </c>
      <c r="D116" s="42">
        <v>1199.2443154982795</v>
      </c>
      <c r="E116" s="43">
        <v>1593.8614794373023</v>
      </c>
      <c r="F116" s="43">
        <v>1615.8068686398403</v>
      </c>
      <c r="G116" s="43">
        <v>1549.0978194893448</v>
      </c>
      <c r="H116" s="43">
        <v>1635.4879961680761</v>
      </c>
      <c r="I116" s="44">
        <v>1686.2956194014996</v>
      </c>
      <c r="J116" s="36"/>
      <c r="K116" s="24" t="b">
        <f>IF(D116&lt;0,IF(E116&lt;0,IF(F116&lt;0,IF(G116&lt;0,IF(H116&lt;0,IF(I116&lt;0,1))))))</f>
        <v>0</v>
      </c>
    </row>
    <row r="117" spans="1:11" x14ac:dyDescent="0.25">
      <c r="A117" s="26">
        <v>280</v>
      </c>
      <c r="B117" s="25" t="s">
        <v>434</v>
      </c>
      <c r="C117" s="41">
        <v>1986</v>
      </c>
      <c r="D117" s="42">
        <v>3606.1627347135291</v>
      </c>
      <c r="E117" s="43">
        <v>3221.9535783365568</v>
      </c>
      <c r="F117" s="43">
        <v>3049.9424731707313</v>
      </c>
      <c r="G117" s="43">
        <v>3195.5465415019762</v>
      </c>
      <c r="H117" s="43">
        <v>3620.8709429280393</v>
      </c>
      <c r="I117" s="44">
        <v>4063.3871148036255</v>
      </c>
      <c r="J117" s="36"/>
      <c r="K117" s="24" t="b">
        <f>IF(D117&lt;0,IF(E117&lt;0,IF(F117&lt;0,IF(G117&lt;0,IF(H117&lt;0,IF(I117&lt;0,1))))))</f>
        <v>0</v>
      </c>
    </row>
    <row r="118" spans="1:11" x14ac:dyDescent="0.25">
      <c r="A118" s="26">
        <v>284</v>
      </c>
      <c r="B118" s="25" t="s">
        <v>435</v>
      </c>
      <c r="C118" s="41">
        <v>2186</v>
      </c>
      <c r="D118" s="42">
        <v>1992.6343154246101</v>
      </c>
      <c r="E118" s="43">
        <v>2541.4485165794067</v>
      </c>
      <c r="F118" s="43">
        <v>3072.3941699691768</v>
      </c>
      <c r="G118" s="43">
        <v>3005.4106645711718</v>
      </c>
      <c r="H118" s="43">
        <v>4754.5506116900769</v>
      </c>
      <c r="I118" s="44">
        <v>5568.2630466605669</v>
      </c>
      <c r="J118" s="36"/>
      <c r="K118" s="24" t="b">
        <f>IF(D118&lt;0,IF(E118&lt;0,IF(F118&lt;0,IF(G118&lt;0,IF(H118&lt;0,IF(I118&lt;0,1))))))</f>
        <v>0</v>
      </c>
    </row>
    <row r="119" spans="1:11" x14ac:dyDescent="0.25">
      <c r="A119" s="26">
        <v>285</v>
      </c>
      <c r="B119" s="25" t="s">
        <v>436</v>
      </c>
      <c r="C119" s="41">
        <v>50210</v>
      </c>
      <c r="D119" s="42">
        <v>279.55338986302422</v>
      </c>
      <c r="E119" s="43">
        <v>320.17883409460404</v>
      </c>
      <c r="F119" s="43">
        <v>470.44595753400603</v>
      </c>
      <c r="G119" s="43">
        <v>385.05049054665426</v>
      </c>
      <c r="H119" s="43">
        <v>942.70553584158404</v>
      </c>
      <c r="I119" s="44">
        <v>957.09119617606052</v>
      </c>
      <c r="J119" s="36"/>
      <c r="K119" s="24" t="b">
        <f>IF(D119&lt;0,IF(E119&lt;0,IF(F119&lt;0,IF(G119&lt;0,IF(H119&lt;0,IF(I119&lt;0,1))))))</f>
        <v>0</v>
      </c>
    </row>
    <row r="120" spans="1:11" x14ac:dyDescent="0.25">
      <c r="A120" s="26">
        <v>286</v>
      </c>
      <c r="B120" s="25" t="s">
        <v>437</v>
      </c>
      <c r="C120" s="41">
        <v>78386</v>
      </c>
      <c r="D120" s="42">
        <v>-148.23474967422942</v>
      </c>
      <c r="E120" s="43">
        <v>238.14157438998853</v>
      </c>
      <c r="F120" s="43">
        <v>262.16236383523506</v>
      </c>
      <c r="G120" s="43">
        <v>8.0009004267962442</v>
      </c>
      <c r="H120" s="43">
        <v>257.80333100912782</v>
      </c>
      <c r="I120" s="44">
        <v>227.81028729620084</v>
      </c>
      <c r="J120" s="36"/>
      <c r="K120" s="24" t="b">
        <f>IF(D120&lt;0,IF(E120&lt;0,IF(F120&lt;0,IF(G120&lt;0,IF(H120&lt;0,IF(I120&lt;0,1))))))</f>
        <v>0</v>
      </c>
    </row>
    <row r="121" spans="1:11" x14ac:dyDescent="0.25">
      <c r="A121" s="26">
        <v>287</v>
      </c>
      <c r="B121" s="25" t="s">
        <v>438</v>
      </c>
      <c r="C121" s="41">
        <v>6121</v>
      </c>
      <c r="D121" s="42">
        <v>1170.9836571076164</v>
      </c>
      <c r="E121" s="43">
        <v>1198.9381636477201</v>
      </c>
      <c r="F121" s="43">
        <v>1361.1244169278998</v>
      </c>
      <c r="G121" s="43">
        <v>1185.0509788529318</v>
      </c>
      <c r="H121" s="43">
        <v>1488.5810969511213</v>
      </c>
      <c r="I121" s="44">
        <v>1772.134332625388</v>
      </c>
      <c r="J121" s="36"/>
      <c r="K121" s="24" t="b">
        <f>IF(D121&lt;0,IF(E121&lt;0,IF(F121&lt;0,IF(G121&lt;0,IF(H121&lt;0,IF(I121&lt;0,1))))))</f>
        <v>0</v>
      </c>
    </row>
    <row r="122" spans="1:11" x14ac:dyDescent="0.25">
      <c r="A122" s="26">
        <v>288</v>
      </c>
      <c r="B122" s="25" t="s">
        <v>439</v>
      </c>
      <c r="C122" s="41">
        <v>6342</v>
      </c>
      <c r="D122" s="42">
        <v>1016.8014934660858</v>
      </c>
      <c r="E122" s="43">
        <v>1510.7543640897757</v>
      </c>
      <c r="F122" s="43">
        <v>1958.4716563179138</v>
      </c>
      <c r="G122" s="43">
        <v>2470.7406713505075</v>
      </c>
      <c r="H122" s="43">
        <v>3018.2403046482409</v>
      </c>
      <c r="I122" s="44">
        <v>3505.1104304635764</v>
      </c>
      <c r="J122" s="36"/>
      <c r="K122" s="24" t="b">
        <f>IF(D122&lt;0,IF(E122&lt;0,IF(F122&lt;0,IF(G122&lt;0,IF(H122&lt;0,IF(I122&lt;0,1))))))</f>
        <v>0</v>
      </c>
    </row>
    <row r="123" spans="1:11" x14ac:dyDescent="0.25">
      <c r="A123" s="26">
        <v>290</v>
      </c>
      <c r="B123" s="25" t="s">
        <v>440</v>
      </c>
      <c r="C123" s="41">
        <v>7483</v>
      </c>
      <c r="D123" s="42">
        <v>1017.4603174603175</v>
      </c>
      <c r="E123" s="43">
        <v>923.89952748072619</v>
      </c>
      <c r="F123" s="43">
        <v>1649.9983816851666</v>
      </c>
      <c r="G123" s="43">
        <v>1952.1844036105738</v>
      </c>
      <c r="H123" s="43">
        <v>2187.7689804800843</v>
      </c>
      <c r="I123" s="44">
        <v>2421.9791260189763</v>
      </c>
      <c r="J123" s="36"/>
      <c r="K123" s="24" t="b">
        <f>IF(D123&lt;0,IF(E123&lt;0,IF(F123&lt;0,IF(G123&lt;0,IF(H123&lt;0,IF(I123&lt;0,1))))))</f>
        <v>0</v>
      </c>
    </row>
    <row r="124" spans="1:11" x14ac:dyDescent="0.25">
      <c r="A124" s="26">
        <v>291</v>
      </c>
      <c r="B124" s="25" t="s">
        <v>441</v>
      </c>
      <c r="C124" s="41">
        <v>2038</v>
      </c>
      <c r="D124" s="42">
        <v>2695.8295557570264</v>
      </c>
      <c r="E124" s="43">
        <v>2950.4858861638131</v>
      </c>
      <c r="F124" s="43">
        <v>3020.72563021316</v>
      </c>
      <c r="G124" s="43">
        <v>2990.9171212836245</v>
      </c>
      <c r="H124" s="43">
        <v>3142.8391061185471</v>
      </c>
      <c r="I124" s="44">
        <v>3511.5587193326792</v>
      </c>
      <c r="J124" s="36"/>
      <c r="K124" s="24" t="b">
        <f>IF(D124&lt;0,IF(E124&lt;0,IF(F124&lt;0,IF(G124&lt;0,IF(H124&lt;0,IF(I124&lt;0,1))))))</f>
        <v>0</v>
      </c>
    </row>
    <row r="125" spans="1:11" x14ac:dyDescent="0.25">
      <c r="A125" s="26">
        <v>297</v>
      </c>
      <c r="B125" s="25" t="s">
        <v>442</v>
      </c>
      <c r="C125" s="41">
        <v>125666</v>
      </c>
      <c r="D125" s="42">
        <v>1331.3911570899213</v>
      </c>
      <c r="E125" s="43">
        <v>1475.8755511188751</v>
      </c>
      <c r="F125" s="43">
        <v>1561.0919545346092</v>
      </c>
      <c r="G125" s="43">
        <v>1511.3864833515506</v>
      </c>
      <c r="H125" s="43">
        <v>1511.1224551487251</v>
      </c>
      <c r="I125" s="44">
        <v>1436.6207410914649</v>
      </c>
      <c r="J125" s="36"/>
      <c r="K125" s="24" t="b">
        <f>IF(D125&lt;0,IF(E125&lt;0,IF(F125&lt;0,IF(G125&lt;0,IF(H125&lt;0,IF(I125&lt;0,1))))))</f>
        <v>0</v>
      </c>
    </row>
    <row r="126" spans="1:11" x14ac:dyDescent="0.25">
      <c r="A126" s="26">
        <v>300</v>
      </c>
      <c r="B126" s="25" t="s">
        <v>443</v>
      </c>
      <c r="C126" s="41">
        <v>3335</v>
      </c>
      <c r="D126" s="42">
        <v>829.90706843142777</v>
      </c>
      <c r="E126" s="43">
        <v>1211.6581777023202</v>
      </c>
      <c r="F126" s="43">
        <v>1805.8048072562356</v>
      </c>
      <c r="G126" s="43">
        <v>2361.8145941227813</v>
      </c>
      <c r="H126" s="43">
        <v>2750.495548654244</v>
      </c>
      <c r="I126" s="44">
        <v>3110.454860569715</v>
      </c>
      <c r="J126" s="36"/>
      <c r="K126" s="24" t="b">
        <f>IF(D126&lt;0,IF(E126&lt;0,IF(F126&lt;0,IF(G126&lt;0,IF(H126&lt;0,IF(I126&lt;0,1))))))</f>
        <v>0</v>
      </c>
    </row>
    <row r="127" spans="1:11" x14ac:dyDescent="0.25">
      <c r="A127" s="26">
        <v>301</v>
      </c>
      <c r="B127" s="25" t="s">
        <v>444</v>
      </c>
      <c r="C127" s="41">
        <v>19509</v>
      </c>
      <c r="D127" s="42">
        <v>665.10300802785571</v>
      </c>
      <c r="E127" s="43">
        <v>721.05983574501363</v>
      </c>
      <c r="F127" s="43">
        <v>492.78237560033659</v>
      </c>
      <c r="G127" s="43">
        <v>698.37622171945702</v>
      </c>
      <c r="H127" s="43">
        <v>1050.2571400374513</v>
      </c>
      <c r="I127" s="44">
        <v>1154.6921953969961</v>
      </c>
      <c r="J127" s="36"/>
      <c r="K127" s="24" t="b">
        <f>IF(D127&lt;0,IF(E127&lt;0,IF(F127&lt;0,IF(G127&lt;0,IF(H127&lt;0,IF(I127&lt;0,1))))))</f>
        <v>0</v>
      </c>
    </row>
    <row r="128" spans="1:11" x14ac:dyDescent="0.25">
      <c r="A128" s="26">
        <v>304</v>
      </c>
      <c r="B128" s="25" t="s">
        <v>445</v>
      </c>
      <c r="C128" s="41">
        <v>970</v>
      </c>
      <c r="D128" s="42">
        <v>4606.9546891464697</v>
      </c>
      <c r="E128" s="43">
        <v>5095.6340956340955</v>
      </c>
      <c r="F128" s="43">
        <v>4715.0549330587019</v>
      </c>
      <c r="G128" s="43">
        <v>5089.5253999999995</v>
      </c>
      <c r="H128" s="43">
        <v>4696.7514120126443</v>
      </c>
      <c r="I128" s="44">
        <v>4500.0256288659784</v>
      </c>
      <c r="J128" s="36"/>
      <c r="K128" s="24" t="b">
        <f>IF(D128&lt;0,IF(E128&lt;0,IF(F128&lt;0,IF(G128&lt;0,IF(H128&lt;0,IF(I128&lt;0,1))))))</f>
        <v>0</v>
      </c>
    </row>
    <row r="129" spans="1:11" x14ac:dyDescent="0.25">
      <c r="A129" s="26">
        <v>305</v>
      </c>
      <c r="B129" s="25" t="s">
        <v>446</v>
      </c>
      <c r="C129" s="41">
        <v>14876</v>
      </c>
      <c r="D129" s="42">
        <v>1375.5120919783269</v>
      </c>
      <c r="E129" s="43">
        <v>1417.1432327614539</v>
      </c>
      <c r="F129" s="43">
        <v>1515.4968928453675</v>
      </c>
      <c r="G129" s="43">
        <v>1646.022084378714</v>
      </c>
      <c r="H129" s="43">
        <v>1768.4800346228114</v>
      </c>
      <c r="I129" s="44">
        <v>1695.8547835439633</v>
      </c>
      <c r="J129" s="36"/>
      <c r="K129" s="24" t="b">
        <f>IF(D129&lt;0,IF(E129&lt;0,IF(F129&lt;0,IF(G129&lt;0,IF(H129&lt;0,IF(I129&lt;0,1))))))</f>
        <v>0</v>
      </c>
    </row>
    <row r="130" spans="1:11" x14ac:dyDescent="0.25">
      <c r="A130" s="26">
        <v>312</v>
      </c>
      <c r="B130" s="25" t="s">
        <v>448</v>
      </c>
      <c r="C130" s="41">
        <v>1155</v>
      </c>
      <c r="D130" s="42">
        <v>-2858.3396801218582</v>
      </c>
      <c r="E130" s="43">
        <v>-3597.0496894409939</v>
      </c>
      <c r="F130" s="43">
        <v>-3139.1456655844158</v>
      </c>
      <c r="G130" s="43">
        <v>-2540.0592976588628</v>
      </c>
      <c r="H130" s="43">
        <v>-2422.4720442930156</v>
      </c>
      <c r="I130" s="44">
        <v>-1602.6151168831173</v>
      </c>
      <c r="J130" s="36"/>
      <c r="K130" s="24">
        <f>IF(D130&lt;0,IF(E130&lt;0,IF(F130&lt;0,IF(G130&lt;0,IF(H130&lt;0,IF(I130&lt;0,1))))))</f>
        <v>1</v>
      </c>
    </row>
    <row r="131" spans="1:11" x14ac:dyDescent="0.25">
      <c r="A131" s="26">
        <v>316</v>
      </c>
      <c r="B131" s="25" t="s">
        <v>449</v>
      </c>
      <c r="C131" s="41">
        <v>4093</v>
      </c>
      <c r="D131" s="42">
        <v>793.26923076923072</v>
      </c>
      <c r="E131" s="43">
        <v>1598.9366620434582</v>
      </c>
      <c r="F131" s="43">
        <v>1702.3606148409895</v>
      </c>
      <c r="G131" s="43">
        <v>1691.3221224392566</v>
      </c>
      <c r="H131" s="43">
        <v>1774.3903427321343</v>
      </c>
      <c r="I131" s="44">
        <v>1253.8661861715125</v>
      </c>
      <c r="J131" s="36"/>
      <c r="K131" s="24" t="b">
        <f>IF(D131&lt;0,IF(E131&lt;0,IF(F131&lt;0,IF(G131&lt;0,IF(H131&lt;0,IF(I131&lt;0,1))))))</f>
        <v>0</v>
      </c>
    </row>
    <row r="132" spans="1:11" x14ac:dyDescent="0.25">
      <c r="A132" s="26">
        <v>317</v>
      </c>
      <c r="B132" s="25" t="s">
        <v>450</v>
      </c>
      <c r="C132" s="41">
        <v>2373</v>
      </c>
      <c r="D132" s="42">
        <v>3027.9503105590061</v>
      </c>
      <c r="E132" s="43">
        <v>3636.7218282111899</v>
      </c>
      <c r="F132" s="43">
        <v>4173.4895499407812</v>
      </c>
      <c r="G132" s="43">
        <v>4631.1551293451894</v>
      </c>
      <c r="H132" s="43">
        <v>4912.0261721311472</v>
      </c>
      <c r="I132" s="44">
        <v>5170.6908217446262</v>
      </c>
      <c r="J132" s="36"/>
      <c r="K132" s="24" t="b">
        <f>IF(D132&lt;0,IF(E132&lt;0,IF(F132&lt;0,IF(G132&lt;0,IF(H132&lt;0,IF(I132&lt;0,1))))))</f>
        <v>0</v>
      </c>
    </row>
    <row r="133" spans="1:11" x14ac:dyDescent="0.25">
      <c r="A133" s="26">
        <v>398</v>
      </c>
      <c r="B133" s="25" t="s">
        <v>453</v>
      </c>
      <c r="C133" s="41">
        <v>121337</v>
      </c>
      <c r="D133" s="42">
        <v>1195.7637515335118</v>
      </c>
      <c r="E133" s="43">
        <v>1545.7394319242565</v>
      </c>
      <c r="F133" s="43">
        <v>1769.558138752114</v>
      </c>
      <c r="G133" s="43">
        <v>2119.9067424173081</v>
      </c>
      <c r="H133" s="43">
        <v>2455.1589731798858</v>
      </c>
      <c r="I133" s="44">
        <v>2361.3301026892041</v>
      </c>
      <c r="J133" s="36"/>
      <c r="K133" s="24" t="b">
        <f>IF(D133&lt;0,IF(E133&lt;0,IF(F133&lt;0,IF(G133&lt;0,IF(H133&lt;0,IF(I133&lt;0,1))))))</f>
        <v>0</v>
      </c>
    </row>
    <row r="134" spans="1:11" x14ac:dyDescent="0.25">
      <c r="A134" s="26">
        <v>399</v>
      </c>
      <c r="B134" s="25" t="s">
        <v>454</v>
      </c>
      <c r="C134" s="41">
        <v>7656</v>
      </c>
      <c r="D134" s="42">
        <v>-313.8331046526132</v>
      </c>
      <c r="E134" s="43">
        <v>-68.784392196098054</v>
      </c>
      <c r="F134" s="43">
        <v>200.55277286508334</v>
      </c>
      <c r="G134" s="43">
        <v>216.27254189586799</v>
      </c>
      <c r="H134" s="43">
        <v>312.04560661286126</v>
      </c>
      <c r="I134" s="44">
        <v>18.523026384534994</v>
      </c>
      <c r="J134" s="36"/>
      <c r="K134" s="24" t="b">
        <f>IF(D134&lt;0,IF(E134&lt;0,IF(F134&lt;0,IF(G134&lt;0,IF(H134&lt;0,IF(I134&lt;0,1))))))</f>
        <v>0</v>
      </c>
    </row>
    <row r="135" spans="1:11" x14ac:dyDescent="0.25">
      <c r="A135" s="26">
        <v>400</v>
      </c>
      <c r="B135" s="25" t="s">
        <v>455</v>
      </c>
      <c r="C135" s="41">
        <v>8479</v>
      </c>
      <c r="D135" s="42">
        <v>383.79133674895201</v>
      </c>
      <c r="E135" s="43">
        <v>720.59518186112427</v>
      </c>
      <c r="F135" s="43">
        <v>918.48170884578997</v>
      </c>
      <c r="G135" s="43">
        <v>1118.5851362658377</v>
      </c>
      <c r="H135" s="43">
        <v>1510.3309051060301</v>
      </c>
      <c r="I135" s="44">
        <v>1753.1050312536859</v>
      </c>
      <c r="J135" s="36"/>
      <c r="K135" s="24" t="b">
        <f>IF(D135&lt;0,IF(E135&lt;0,IF(F135&lt;0,IF(G135&lt;0,IF(H135&lt;0,IF(I135&lt;0,1))))))</f>
        <v>0</v>
      </c>
    </row>
    <row r="136" spans="1:11" x14ac:dyDescent="0.25">
      <c r="A136" s="26">
        <v>407</v>
      </c>
      <c r="B136" s="25" t="s">
        <v>459</v>
      </c>
      <c r="C136" s="41">
        <v>2429</v>
      </c>
      <c r="D136" s="42">
        <v>203.37682271680737</v>
      </c>
      <c r="E136" s="43">
        <v>1063.7161388782908</v>
      </c>
      <c r="F136" s="43">
        <v>2696.7826317829454</v>
      </c>
      <c r="G136" s="43">
        <v>3014.5286576648132</v>
      </c>
      <c r="H136" s="43">
        <v>3318.4424785626788</v>
      </c>
      <c r="I136" s="44">
        <v>3726.0392466035405</v>
      </c>
      <c r="J136" s="36"/>
      <c r="K136" s="24" t="b">
        <f>IF(D136&lt;0,IF(E136&lt;0,IF(F136&lt;0,IF(G136&lt;0,IF(H136&lt;0,IF(I136&lt;0,1))))))</f>
        <v>0</v>
      </c>
    </row>
    <row r="137" spans="1:11" x14ac:dyDescent="0.25">
      <c r="A137" s="26">
        <v>402</v>
      </c>
      <c r="B137" s="25" t="s">
        <v>456</v>
      </c>
      <c r="C137" s="41">
        <v>8865</v>
      </c>
      <c r="D137" s="42">
        <v>253.76910911966263</v>
      </c>
      <c r="E137" s="43">
        <v>456.93524257319939</v>
      </c>
      <c r="F137" s="43">
        <v>319.17558018816914</v>
      </c>
      <c r="G137" s="43">
        <v>54.055626991977128</v>
      </c>
      <c r="H137" s="43">
        <v>184.84626072423401</v>
      </c>
      <c r="I137" s="44">
        <v>321.93222335025382</v>
      </c>
      <c r="J137" s="36"/>
      <c r="K137" s="24" t="b">
        <f>IF(D137&lt;0,IF(E137&lt;0,IF(F137&lt;0,IF(G137&lt;0,IF(H137&lt;0,IF(I137&lt;0,1))))))</f>
        <v>0</v>
      </c>
    </row>
    <row r="138" spans="1:11" x14ac:dyDescent="0.25">
      <c r="A138" s="26">
        <v>403</v>
      </c>
      <c r="B138" s="25" t="s">
        <v>457</v>
      </c>
      <c r="C138" s="41">
        <v>2758</v>
      </c>
      <c r="D138" s="42">
        <v>413.55140186915889</v>
      </c>
      <c r="E138" s="43">
        <v>503.24786324786328</v>
      </c>
      <c r="F138" s="43">
        <v>643.91856943475227</v>
      </c>
      <c r="G138" s="43">
        <v>730.56566666666663</v>
      </c>
      <c r="H138" s="43">
        <v>923.90589458587306</v>
      </c>
      <c r="I138" s="44">
        <v>1202.9102538071065</v>
      </c>
      <c r="J138" s="36"/>
      <c r="K138" s="24" t="b">
        <f>IF(D138&lt;0,IF(E138&lt;0,IF(F138&lt;0,IF(G138&lt;0,IF(H138&lt;0,IF(I138&lt;0,1))))))</f>
        <v>0</v>
      </c>
    </row>
    <row r="139" spans="1:11" x14ac:dyDescent="0.25">
      <c r="A139" s="26">
        <v>405</v>
      </c>
      <c r="B139" s="25" t="s">
        <v>458</v>
      </c>
      <c r="C139" s="41">
        <v>73327</v>
      </c>
      <c r="D139" s="42">
        <v>855.32946003249162</v>
      </c>
      <c r="E139" s="43">
        <v>928.79359224904351</v>
      </c>
      <c r="F139" s="43">
        <v>1286.5602957292729</v>
      </c>
      <c r="G139" s="43">
        <v>1509.2873358568479</v>
      </c>
      <c r="H139" s="43">
        <v>1897.6062462322575</v>
      </c>
      <c r="I139" s="44">
        <v>2373.3526077706711</v>
      </c>
      <c r="J139" s="36"/>
      <c r="K139" s="24" t="b">
        <f>IF(D139&lt;0,IF(E139&lt;0,IF(F139&lt;0,IF(G139&lt;0,IF(H139&lt;0,IF(I139&lt;0,1))))))</f>
        <v>0</v>
      </c>
    </row>
    <row r="140" spans="1:11" x14ac:dyDescent="0.25">
      <c r="A140" s="26">
        <v>408</v>
      </c>
      <c r="B140" s="25" t="s">
        <v>460</v>
      </c>
      <c r="C140" s="41">
        <v>14028</v>
      </c>
      <c r="D140" s="42">
        <v>1055.7501050567307</v>
      </c>
      <c r="E140" s="43">
        <v>1370.1568103508894</v>
      </c>
      <c r="F140" s="43">
        <v>1475.5601042033372</v>
      </c>
      <c r="G140" s="43">
        <v>1584.0222746294064</v>
      </c>
      <c r="H140" s="43">
        <v>1906.6045685966913</v>
      </c>
      <c r="I140" s="44">
        <v>1951.41749215854</v>
      </c>
      <c r="J140" s="36"/>
      <c r="K140" s="24" t="b">
        <f>IF(D140&lt;0,IF(E140&lt;0,IF(F140&lt;0,IF(G140&lt;0,IF(H140&lt;0,IF(I140&lt;0,1))))))</f>
        <v>0</v>
      </c>
    </row>
    <row r="141" spans="1:11" x14ac:dyDescent="0.25">
      <c r="A141" s="26">
        <v>410</v>
      </c>
      <c r="B141" s="25" t="s">
        <v>461</v>
      </c>
      <c r="C141" s="41">
        <v>18878</v>
      </c>
      <c r="D141" s="42">
        <v>52.531344231074435</v>
      </c>
      <c r="E141" s="43">
        <v>270.46698188386546</v>
      </c>
      <c r="F141" s="43">
        <v>98.00550298062592</v>
      </c>
      <c r="G141" s="43">
        <v>-144.6210157123835</v>
      </c>
      <c r="H141" s="43">
        <v>5.4260425327790296</v>
      </c>
      <c r="I141" s="44">
        <v>-140.12909524314017</v>
      </c>
      <c r="J141" s="36"/>
      <c r="K141" s="24" t="b">
        <f>IF(D141&lt;0,IF(E141&lt;0,IF(F141&lt;0,IF(G141&lt;0,IF(H141&lt;0,IF(I141&lt;0,1))))))</f>
        <v>0</v>
      </c>
    </row>
    <row r="142" spans="1:11" x14ac:dyDescent="0.25">
      <c r="A142" s="26">
        <v>416</v>
      </c>
      <c r="B142" s="25" t="s">
        <v>462</v>
      </c>
      <c r="C142" s="41">
        <v>2849</v>
      </c>
      <c r="D142" s="42">
        <v>-971.72669134971386</v>
      </c>
      <c r="E142" s="43">
        <v>-740.21592442645078</v>
      </c>
      <c r="F142" s="43">
        <v>-536.98911895783328</v>
      </c>
      <c r="G142" s="43">
        <v>-518.37678447678445</v>
      </c>
      <c r="H142" s="43">
        <v>-158.60532145352903</v>
      </c>
      <c r="I142" s="44">
        <v>145.55599508599508</v>
      </c>
      <c r="J142" s="36"/>
      <c r="K142" s="24" t="b">
        <f>IF(D142&lt;0,IF(E142&lt;0,IF(F142&lt;0,IF(G142&lt;0,IF(H142&lt;0,IF(I142&lt;0,1))))))</f>
        <v>0</v>
      </c>
    </row>
    <row r="143" spans="1:11" x14ac:dyDescent="0.25">
      <c r="A143" s="26">
        <v>418</v>
      </c>
      <c r="B143" s="25" t="s">
        <v>463</v>
      </c>
      <c r="C143" s="41">
        <v>24855</v>
      </c>
      <c r="D143" s="42">
        <v>1593.2066488118012</v>
      </c>
      <c r="E143" s="43">
        <v>1839.7263723350682</v>
      </c>
      <c r="F143" s="43">
        <v>2028.302255421288</v>
      </c>
      <c r="G143" s="43">
        <v>1936.0711916192026</v>
      </c>
      <c r="H143" s="43">
        <v>2054.4712638096394</v>
      </c>
      <c r="I143" s="44">
        <v>1985.5406779320056</v>
      </c>
      <c r="J143" s="36"/>
      <c r="K143" s="24" t="b">
        <f>IF(D143&lt;0,IF(E143&lt;0,IF(F143&lt;0,IF(G143&lt;0,IF(H143&lt;0,IF(I143&lt;0,1))))))</f>
        <v>0</v>
      </c>
    </row>
    <row r="144" spans="1:11" x14ac:dyDescent="0.25">
      <c r="A144" s="26">
        <v>420</v>
      </c>
      <c r="B144" s="25" t="s">
        <v>464</v>
      </c>
      <c r="C144" s="41">
        <v>8971</v>
      </c>
      <c r="D144" s="42">
        <v>736.09054368521265</v>
      </c>
      <c r="E144" s="43">
        <v>888.21527334609664</v>
      </c>
      <c r="F144" s="43">
        <v>929.66524568965519</v>
      </c>
      <c r="G144" s="43">
        <v>908.95196251498317</v>
      </c>
      <c r="H144" s="43">
        <v>1300.1532003536304</v>
      </c>
      <c r="I144" s="44">
        <v>1665.6106008248803</v>
      </c>
      <c r="J144" s="36"/>
      <c r="K144" s="24" t="b">
        <f>IF(D144&lt;0,IF(E144&lt;0,IF(F144&lt;0,IF(G144&lt;0,IF(H144&lt;0,IF(I144&lt;0,1))))))</f>
        <v>0</v>
      </c>
    </row>
    <row r="145" spans="1:11" x14ac:dyDescent="0.25">
      <c r="A145" s="26">
        <v>421</v>
      </c>
      <c r="B145" s="25" t="s">
        <v>465</v>
      </c>
      <c r="C145" s="41">
        <v>665</v>
      </c>
      <c r="D145" s="42">
        <v>556.32823365785816</v>
      </c>
      <c r="E145" s="43">
        <v>351.80055401662054</v>
      </c>
      <c r="F145" s="43">
        <v>-337.1490125173853</v>
      </c>
      <c r="G145" s="43">
        <v>0</v>
      </c>
      <c r="H145" s="43">
        <v>-3981.5848533724343</v>
      </c>
      <c r="I145" s="44">
        <v>-3636.1395037593984</v>
      </c>
      <c r="J145" s="36"/>
      <c r="K145" s="24" t="b">
        <f>IF(D145&lt;0,IF(E145&lt;0,IF(F145&lt;0,IF(G145&lt;0,IF(H145&lt;0,IF(I145&lt;0,1))))))</f>
        <v>0</v>
      </c>
    </row>
    <row r="146" spans="1:11" x14ac:dyDescent="0.25">
      <c r="A146" s="26">
        <v>422</v>
      </c>
      <c r="B146" s="25" t="s">
        <v>466</v>
      </c>
      <c r="C146" s="41">
        <v>10049</v>
      </c>
      <c r="D146" s="42">
        <v>2530.5953693495039</v>
      </c>
      <c r="E146" s="43">
        <v>2984.0470193115029</v>
      </c>
      <c r="F146" s="43">
        <v>3508.0718087830787</v>
      </c>
      <c r="G146" s="43">
        <v>3767.9557597377557</v>
      </c>
      <c r="H146" s="43">
        <v>4217.206850801721</v>
      </c>
      <c r="I146" s="44">
        <v>4448.7923504826349</v>
      </c>
      <c r="J146" s="36"/>
      <c r="K146" s="24" t="b">
        <f>IF(D146&lt;0,IF(E146&lt;0,IF(F146&lt;0,IF(G146&lt;0,IF(H146&lt;0,IF(I146&lt;0,1))))))</f>
        <v>0</v>
      </c>
    </row>
    <row r="147" spans="1:11" x14ac:dyDescent="0.25">
      <c r="A147" s="26">
        <v>423</v>
      </c>
      <c r="B147" s="25" t="s">
        <v>467</v>
      </c>
      <c r="C147" s="41">
        <v>20666</v>
      </c>
      <c r="D147" s="42">
        <v>79.073722116634997</v>
      </c>
      <c r="E147" s="43">
        <v>426.58592276382404</v>
      </c>
      <c r="F147" s="43">
        <v>652.9449381499187</v>
      </c>
      <c r="G147" s="43">
        <v>947.68941942723336</v>
      </c>
      <c r="H147" s="43">
        <v>1266.3840495227018</v>
      </c>
      <c r="I147" s="44">
        <v>1319.0885701151651</v>
      </c>
      <c r="J147" s="36"/>
      <c r="K147" s="24" t="b">
        <f>IF(D147&lt;0,IF(E147&lt;0,IF(F147&lt;0,IF(G147&lt;0,IF(H147&lt;0,IF(I147&lt;0,1))))))</f>
        <v>0</v>
      </c>
    </row>
    <row r="148" spans="1:11" x14ac:dyDescent="0.25">
      <c r="A148" s="26">
        <v>425</v>
      </c>
      <c r="B148" s="25" t="s">
        <v>468</v>
      </c>
      <c r="C148" s="41">
        <v>10190</v>
      </c>
      <c r="D148" s="42">
        <v>2914.3361789814544</v>
      </c>
      <c r="E148" s="43">
        <v>3190.8575893729244</v>
      </c>
      <c r="F148" s="43">
        <v>3279.2408465453123</v>
      </c>
      <c r="G148" s="43">
        <v>3283.037818288165</v>
      </c>
      <c r="H148" s="43">
        <v>3198.3378549141967</v>
      </c>
      <c r="I148" s="44">
        <v>3065.2392973503433</v>
      </c>
      <c r="J148" s="36"/>
      <c r="K148" s="24" t="b">
        <f>IF(D148&lt;0,IF(E148&lt;0,IF(F148&lt;0,IF(G148&lt;0,IF(H148&lt;0,IF(I148&lt;0,1))))))</f>
        <v>0</v>
      </c>
    </row>
    <row r="149" spans="1:11" x14ac:dyDescent="0.25">
      <c r="A149" s="26">
        <v>426</v>
      </c>
      <c r="B149" s="25" t="s">
        <v>469</v>
      </c>
      <c r="C149" s="41">
        <v>11913</v>
      </c>
      <c r="D149" s="42">
        <v>483.61469712015889</v>
      </c>
      <c r="E149" s="43">
        <v>524.51225612806411</v>
      </c>
      <c r="F149" s="43">
        <v>462.73761081893315</v>
      </c>
      <c r="G149" s="43">
        <v>99.862946831633536</v>
      </c>
      <c r="H149" s="43">
        <v>266.12480825465786</v>
      </c>
      <c r="I149" s="44">
        <v>177.07906152942166</v>
      </c>
      <c r="J149" s="36"/>
      <c r="K149" s="24" t="b">
        <f>IF(D149&lt;0,IF(E149&lt;0,IF(F149&lt;0,IF(G149&lt;0,IF(H149&lt;0,IF(I149&lt;0,1))))))</f>
        <v>0</v>
      </c>
    </row>
    <row r="150" spans="1:11" x14ac:dyDescent="0.25">
      <c r="A150" s="26">
        <v>444</v>
      </c>
      <c r="B150" s="25" t="s">
        <v>477</v>
      </c>
      <c r="C150" s="41">
        <v>45687</v>
      </c>
      <c r="D150" s="42">
        <v>-170.3034917872294</v>
      </c>
      <c r="E150" s="43">
        <v>142.04768338926908</v>
      </c>
      <c r="F150" s="43">
        <v>499.60668630947208</v>
      </c>
      <c r="G150" s="43">
        <v>772.88548187116623</v>
      </c>
      <c r="H150" s="43">
        <v>1091.9086430058055</v>
      </c>
      <c r="I150" s="44">
        <v>1142.8075686738023</v>
      </c>
      <c r="J150" s="36"/>
      <c r="K150" s="24" t="b">
        <f>IF(D150&lt;0,IF(E150&lt;0,IF(F150&lt;0,IF(G150&lt;0,IF(H150&lt;0,IF(I150&lt;0,1))))))</f>
        <v>0</v>
      </c>
    </row>
    <row r="151" spans="1:11" x14ac:dyDescent="0.25">
      <c r="A151" s="26">
        <v>430</v>
      </c>
      <c r="B151" s="25" t="s">
        <v>470</v>
      </c>
      <c r="C151" s="41">
        <v>15295</v>
      </c>
      <c r="D151" s="42">
        <v>-415.62204724409446</v>
      </c>
      <c r="E151" s="43">
        <v>67.596702599873169</v>
      </c>
      <c r="F151" s="43">
        <v>245.83100780650116</v>
      </c>
      <c r="G151" s="43">
        <v>337.08099402286905</v>
      </c>
      <c r="H151" s="43">
        <v>557.88456549935154</v>
      </c>
      <c r="I151" s="44">
        <v>743.43764171297812</v>
      </c>
      <c r="J151" s="36"/>
      <c r="K151" s="24" t="b">
        <f>IF(D151&lt;0,IF(E151&lt;0,IF(F151&lt;0,IF(G151&lt;0,IF(H151&lt;0,IF(I151&lt;0,1))))))</f>
        <v>0</v>
      </c>
    </row>
    <row r="152" spans="1:11" x14ac:dyDescent="0.25">
      <c r="A152" s="26">
        <v>433</v>
      </c>
      <c r="B152" s="25" t="s">
        <v>471</v>
      </c>
      <c r="C152" s="41">
        <v>7657</v>
      </c>
      <c r="D152" s="42">
        <v>1759.070005109862</v>
      </c>
      <c r="E152" s="43">
        <v>2023.9398955813065</v>
      </c>
      <c r="F152" s="43">
        <v>2327.7598820361586</v>
      </c>
      <c r="G152" s="43">
        <v>2357.6600129048907</v>
      </c>
      <c r="H152" s="43">
        <v>2235.3904472178888</v>
      </c>
      <c r="I152" s="44">
        <v>2260.2459958208174</v>
      </c>
      <c r="J152" s="36"/>
      <c r="K152" s="24" t="b">
        <f>IF(D152&lt;0,IF(E152&lt;0,IF(F152&lt;0,IF(G152&lt;0,IF(H152&lt;0,IF(I152&lt;0,1))))))</f>
        <v>0</v>
      </c>
    </row>
    <row r="153" spans="1:11" x14ac:dyDescent="0.25">
      <c r="A153" s="26">
        <v>434</v>
      </c>
      <c r="B153" s="25" t="s">
        <v>472</v>
      </c>
      <c r="C153" s="41">
        <v>14352</v>
      </c>
      <c r="D153" s="42">
        <v>545.89764419171411</v>
      </c>
      <c r="E153" s="43">
        <v>831.60393353679217</v>
      </c>
      <c r="F153" s="43">
        <v>1145.4437362562317</v>
      </c>
      <c r="G153" s="43">
        <v>1355.1603185063152</v>
      </c>
      <c r="H153" s="43">
        <v>1517.367408355236</v>
      </c>
      <c r="I153" s="44">
        <v>1721.072459587514</v>
      </c>
      <c r="J153" s="36"/>
      <c r="K153" s="24" t="b">
        <f>IF(D153&lt;0,IF(E153&lt;0,IF(F153&lt;0,IF(G153&lt;0,IF(H153&lt;0,IF(I153&lt;0,1))))))</f>
        <v>0</v>
      </c>
    </row>
    <row r="154" spans="1:11" x14ac:dyDescent="0.25">
      <c r="A154" s="26">
        <v>435</v>
      </c>
      <c r="B154" s="25" t="s">
        <v>473</v>
      </c>
      <c r="C154" s="41">
        <v>711</v>
      </c>
      <c r="D154" s="42">
        <v>2610.144927536232</v>
      </c>
      <c r="E154" s="43">
        <v>3512.1602288984263</v>
      </c>
      <c r="F154" s="43">
        <v>3909.2882361308684</v>
      </c>
      <c r="G154" s="43">
        <v>4048.9761416184974</v>
      </c>
      <c r="H154" s="43">
        <v>3634.8022079772086</v>
      </c>
      <c r="I154" s="44">
        <v>3814.8671026722927</v>
      </c>
      <c r="J154" s="36"/>
      <c r="K154" s="24" t="b">
        <f>IF(D154&lt;0,IF(E154&lt;0,IF(F154&lt;0,IF(G154&lt;0,IF(H154&lt;0,IF(I154&lt;0,1))))))</f>
        <v>0</v>
      </c>
    </row>
    <row r="155" spans="1:11" x14ac:dyDescent="0.25">
      <c r="A155" s="26">
        <v>436</v>
      </c>
      <c r="B155" s="25" t="s">
        <v>474</v>
      </c>
      <c r="C155" s="41">
        <v>2008</v>
      </c>
      <c r="D155" s="42">
        <v>604.45544554455444</v>
      </c>
      <c r="E155" s="43">
        <v>672.88801571709234</v>
      </c>
      <c r="F155" s="43">
        <v>845.29287908820606</v>
      </c>
      <c r="G155" s="43">
        <v>397.39348088531187</v>
      </c>
      <c r="H155" s="43">
        <v>655.51312346286272</v>
      </c>
      <c r="I155" s="44">
        <v>805.54426792828679</v>
      </c>
      <c r="J155" s="36"/>
      <c r="K155" s="24" t="b">
        <f>IF(D155&lt;0,IF(E155&lt;0,IF(F155&lt;0,IF(G155&lt;0,IF(H155&lt;0,IF(I155&lt;0,1))))))</f>
        <v>0</v>
      </c>
    </row>
    <row r="156" spans="1:11" x14ac:dyDescent="0.25">
      <c r="A156" s="26">
        <v>440</v>
      </c>
      <c r="B156" s="25" t="s">
        <v>475</v>
      </c>
      <c r="C156" s="41">
        <v>5884</v>
      </c>
      <c r="D156" s="42">
        <v>2763.8914528336718</v>
      </c>
      <c r="E156" s="43">
        <v>2980.4842790025295</v>
      </c>
      <c r="F156" s="43">
        <v>3238.7652881536819</v>
      </c>
      <c r="G156" s="43">
        <v>3445.0130390788554</v>
      </c>
      <c r="H156" s="43">
        <v>3372.7401283587201</v>
      </c>
      <c r="I156" s="44">
        <v>3445.9367420122371</v>
      </c>
      <c r="J156" s="36"/>
      <c r="K156" s="24" t="b">
        <f>IF(D156&lt;0,IF(E156&lt;0,IF(F156&lt;0,IF(G156&lt;0,IF(H156&lt;0,IF(I156&lt;0,1))))))</f>
        <v>0</v>
      </c>
    </row>
    <row r="157" spans="1:11" x14ac:dyDescent="0.25">
      <c r="A157" s="26">
        <v>441</v>
      </c>
      <c r="B157" s="25" t="s">
        <v>476</v>
      </c>
      <c r="C157" s="41">
        <v>4358</v>
      </c>
      <c r="D157" s="42">
        <v>4226.7040552200169</v>
      </c>
      <c r="E157" s="43">
        <v>4174.3341404358353</v>
      </c>
      <c r="F157" s="43">
        <v>4396.1900894254413</v>
      </c>
      <c r="G157" s="43">
        <v>4077.6687152228005</v>
      </c>
      <c r="H157" s="43">
        <v>3938.4051114649683</v>
      </c>
      <c r="I157" s="44">
        <v>3971.6392496558055</v>
      </c>
      <c r="J157" s="36"/>
      <c r="K157" s="24" t="b">
        <f>IF(D157&lt;0,IF(E157&lt;0,IF(F157&lt;0,IF(G157&lt;0,IF(H157&lt;0,IF(I157&lt;0,1))))))</f>
        <v>0</v>
      </c>
    </row>
    <row r="158" spans="1:11" x14ac:dyDescent="0.25">
      <c r="A158" s="26">
        <v>475</v>
      </c>
      <c r="B158" s="25" t="s">
        <v>479</v>
      </c>
      <c r="C158" s="41">
        <v>5415</v>
      </c>
      <c r="D158" s="42">
        <v>529.68036529680364</v>
      </c>
      <c r="E158" s="43">
        <v>1101.2658227848103</v>
      </c>
      <c r="F158" s="43">
        <v>1100.6511281210132</v>
      </c>
      <c r="G158" s="43">
        <v>1221</v>
      </c>
      <c r="H158" s="43">
        <v>1510.2204618768328</v>
      </c>
      <c r="I158" s="44">
        <v>1648.2929750692522</v>
      </c>
      <c r="J158" s="36"/>
      <c r="K158" s="24" t="b">
        <f>IF(D158&lt;0,IF(E158&lt;0,IF(F158&lt;0,IF(G158&lt;0,IF(H158&lt;0,IF(I158&lt;0,1))))))</f>
        <v>0</v>
      </c>
    </row>
    <row r="159" spans="1:11" x14ac:dyDescent="0.25">
      <c r="A159" s="26">
        <v>480</v>
      </c>
      <c r="B159" s="25" t="s">
        <v>480</v>
      </c>
      <c r="C159" s="41">
        <v>1910</v>
      </c>
      <c r="D159" s="42">
        <v>1764.5305514157974</v>
      </c>
      <c r="E159" s="43">
        <v>2097.0485242621312</v>
      </c>
      <c r="F159" s="43">
        <v>2290.4715477386935</v>
      </c>
      <c r="G159" s="43">
        <v>2359.2632659251772</v>
      </c>
      <c r="H159" s="43">
        <v>2453.5617875647667</v>
      </c>
      <c r="I159" s="44">
        <v>2451.4514397905759</v>
      </c>
      <c r="J159" s="36"/>
      <c r="K159" s="24" t="b">
        <f>IF(D159&lt;0,IF(E159&lt;0,IF(F159&lt;0,IF(G159&lt;0,IF(H159&lt;0,IF(I159&lt;0,1))))))</f>
        <v>0</v>
      </c>
    </row>
    <row r="160" spans="1:11" x14ac:dyDescent="0.25">
      <c r="A160" s="26">
        <v>481</v>
      </c>
      <c r="B160" s="25" t="s">
        <v>481</v>
      </c>
      <c r="C160" s="41">
        <v>9592</v>
      </c>
      <c r="D160" s="42">
        <v>265.89049716803021</v>
      </c>
      <c r="E160" s="43">
        <v>611.02378706905586</v>
      </c>
      <c r="F160" s="43">
        <v>695.59234602580102</v>
      </c>
      <c r="G160" s="43">
        <v>849.27555071561915</v>
      </c>
      <c r="H160" s="43">
        <v>786.95297328204595</v>
      </c>
      <c r="I160" s="44">
        <v>735.20977793994996</v>
      </c>
      <c r="J160" s="36"/>
      <c r="K160" s="24" t="b">
        <f>IF(D160&lt;0,IF(E160&lt;0,IF(F160&lt;0,IF(G160&lt;0,IF(H160&lt;0,IF(I160&lt;0,1))))))</f>
        <v>0</v>
      </c>
    </row>
    <row r="161" spans="1:11" x14ac:dyDescent="0.25">
      <c r="A161" s="26">
        <v>483</v>
      </c>
      <c r="B161" s="25" t="s">
        <v>482</v>
      </c>
      <c r="C161" s="41">
        <v>1059</v>
      </c>
      <c r="D161" s="42">
        <v>1635.4453627180899</v>
      </c>
      <c r="E161" s="43">
        <v>1910.0185528756956</v>
      </c>
      <c r="F161" s="43">
        <v>1740.0992379182157</v>
      </c>
      <c r="G161" s="43">
        <v>1086.7573008434865</v>
      </c>
      <c r="H161" s="43">
        <v>464.10955450236975</v>
      </c>
      <c r="I161" s="44">
        <v>-270.43322946175635</v>
      </c>
      <c r="J161" s="36"/>
      <c r="K161" s="24" t="b">
        <f>IF(D161&lt;0,IF(E161&lt;0,IF(F161&lt;0,IF(G161&lt;0,IF(H161&lt;0,IF(I161&lt;0,1))))))</f>
        <v>0</v>
      </c>
    </row>
    <row r="162" spans="1:11" x14ac:dyDescent="0.25">
      <c r="A162" s="26">
        <v>484</v>
      </c>
      <c r="B162" s="25" t="s">
        <v>483</v>
      </c>
      <c r="C162" s="41">
        <v>2904</v>
      </c>
      <c r="D162" s="42">
        <v>1592.1095533094228</v>
      </c>
      <c r="E162" s="43">
        <v>1924.9836921069798</v>
      </c>
      <c r="F162" s="43">
        <v>2493.200317512275</v>
      </c>
      <c r="G162" s="43">
        <v>2378.9376171216718</v>
      </c>
      <c r="H162" s="43">
        <v>1676.1841537424141</v>
      </c>
      <c r="I162" s="44">
        <v>1953.4867286501378</v>
      </c>
      <c r="J162" s="36"/>
      <c r="K162" s="24" t="b">
        <f>IF(D162&lt;0,IF(E162&lt;0,IF(F162&lt;0,IF(G162&lt;0,IF(H162&lt;0,IF(I162&lt;0,1))))))</f>
        <v>0</v>
      </c>
    </row>
    <row r="163" spans="1:11" x14ac:dyDescent="0.25">
      <c r="A163" s="26">
        <v>489</v>
      </c>
      <c r="B163" s="25" t="s">
        <v>484</v>
      </c>
      <c r="C163" s="41">
        <v>1703</v>
      </c>
      <c r="D163" s="42">
        <v>4117.3936456650508</v>
      </c>
      <c r="E163" s="43">
        <v>4513.9186295503214</v>
      </c>
      <c r="F163" s="43">
        <v>4504.5265994550409</v>
      </c>
      <c r="G163" s="43">
        <v>4116.8804578447789</v>
      </c>
      <c r="H163" s="43">
        <v>3969.7106278538818</v>
      </c>
      <c r="I163" s="44">
        <v>3612.4740692894889</v>
      </c>
      <c r="J163" s="36"/>
      <c r="K163" s="24" t="b">
        <f>IF(D163&lt;0,IF(E163&lt;0,IF(F163&lt;0,IF(G163&lt;0,IF(H163&lt;0,IF(I163&lt;0,1))))))</f>
        <v>0</v>
      </c>
    </row>
    <row r="164" spans="1:11" x14ac:dyDescent="0.25">
      <c r="A164" s="26">
        <v>491</v>
      </c>
      <c r="B164" s="25" t="s">
        <v>485</v>
      </c>
      <c r="C164" s="41">
        <v>51890</v>
      </c>
      <c r="D164" s="42">
        <v>-710.75017879323968</v>
      </c>
      <c r="E164" s="43">
        <v>-540.70707262803569</v>
      </c>
      <c r="F164" s="43">
        <v>-562.70112370975789</v>
      </c>
      <c r="G164" s="43">
        <v>-714.43665236629488</v>
      </c>
      <c r="H164" s="43">
        <v>-353.37672239449915</v>
      </c>
      <c r="I164" s="44">
        <v>2699.3031337444595</v>
      </c>
      <c r="J164" s="36"/>
      <c r="K164" s="24" t="b">
        <f>IF(D164&lt;0,IF(E164&lt;0,IF(F164&lt;0,IF(G164&lt;0,IF(H164&lt;0,IF(I164&lt;0,1))))))</f>
        <v>0</v>
      </c>
    </row>
    <row r="165" spans="1:11" x14ac:dyDescent="0.25">
      <c r="A165" s="26">
        <v>494</v>
      </c>
      <c r="B165" s="25" t="s">
        <v>486</v>
      </c>
      <c r="C165" s="41">
        <v>8749</v>
      </c>
      <c r="D165" s="42">
        <v>163.2240682532555</v>
      </c>
      <c r="E165" s="43">
        <v>-217.230147141413</v>
      </c>
      <c r="F165" s="43">
        <v>-85.027184869233338</v>
      </c>
      <c r="G165" s="43">
        <v>-87.168959693762659</v>
      </c>
      <c r="H165" s="43">
        <v>232.21967825988446</v>
      </c>
      <c r="I165" s="44">
        <v>358.31168133500972</v>
      </c>
      <c r="J165" s="36"/>
      <c r="K165" s="24" t="b">
        <f>IF(D165&lt;0,IF(E165&lt;0,IF(F165&lt;0,IF(G165&lt;0,IF(H165&lt;0,IF(I165&lt;0,1))))))</f>
        <v>0</v>
      </c>
    </row>
    <row r="166" spans="1:11" x14ac:dyDescent="0.25">
      <c r="A166" s="26">
        <v>495</v>
      </c>
      <c r="B166" s="25" t="s">
        <v>487</v>
      </c>
      <c r="C166" s="41">
        <v>1393</v>
      </c>
      <c r="D166" s="42">
        <v>-893.35887611749683</v>
      </c>
      <c r="E166" s="43">
        <v>-324.77535301668809</v>
      </c>
      <c r="F166" s="43">
        <v>-14.599072580645151</v>
      </c>
      <c r="G166" s="43">
        <v>-73.843852403520643</v>
      </c>
      <c r="H166" s="43">
        <v>-362.77611888111886</v>
      </c>
      <c r="I166" s="44">
        <v>-276.64248384781047</v>
      </c>
      <c r="J166" s="36"/>
      <c r="K166" s="24">
        <f>IF(D166&lt;0,IF(E166&lt;0,IF(F166&lt;0,IF(G166&lt;0,IF(H166&lt;0,IF(I166&lt;0,1))))))</f>
        <v>1</v>
      </c>
    </row>
    <row r="167" spans="1:11" x14ac:dyDescent="0.25">
      <c r="A167" s="26">
        <v>498</v>
      </c>
      <c r="B167" s="25" t="s">
        <v>488</v>
      </c>
      <c r="C167" s="41">
        <v>2313</v>
      </c>
      <c r="D167" s="42">
        <v>-176.34315424610051</v>
      </c>
      <c r="E167" s="43">
        <v>460.16543317370486</v>
      </c>
      <c r="F167" s="43">
        <v>983.78718224903048</v>
      </c>
      <c r="G167" s="43">
        <v>1735.7815914072776</v>
      </c>
      <c r="H167" s="43">
        <v>2160.1636086021508</v>
      </c>
      <c r="I167" s="44">
        <v>2360.932676178124</v>
      </c>
      <c r="J167" s="36"/>
      <c r="K167" s="24" t="b">
        <f>IF(D167&lt;0,IF(E167&lt;0,IF(F167&lt;0,IF(G167&lt;0,IF(H167&lt;0,IF(I167&lt;0,1))))))</f>
        <v>0</v>
      </c>
    </row>
    <row r="168" spans="1:11" x14ac:dyDescent="0.25">
      <c r="A168" s="26">
        <v>499</v>
      </c>
      <c r="B168" s="25" t="s">
        <v>489</v>
      </c>
      <c r="C168" s="41">
        <v>19738</v>
      </c>
      <c r="D168" s="42">
        <v>68.747429041546695</v>
      </c>
      <c r="E168" s="43">
        <v>462.44795147278057</v>
      </c>
      <c r="F168" s="43">
        <v>574.90531787469297</v>
      </c>
      <c r="G168" s="43">
        <v>650.64167327840505</v>
      </c>
      <c r="H168" s="43">
        <v>891.07488943986232</v>
      </c>
      <c r="I168" s="44">
        <v>804.48785641909001</v>
      </c>
      <c r="J168" s="36"/>
      <c r="K168" s="24" t="b">
        <f>IF(D168&lt;0,IF(E168&lt;0,IF(F168&lt;0,IF(G168&lt;0,IF(H168&lt;0,IF(I168&lt;0,1))))))</f>
        <v>0</v>
      </c>
    </row>
    <row r="169" spans="1:11" x14ac:dyDescent="0.25">
      <c r="A169" s="26">
        <v>500</v>
      </c>
      <c r="B169" s="25" t="s">
        <v>490</v>
      </c>
      <c r="C169" s="41">
        <v>10614</v>
      </c>
      <c r="D169" s="42">
        <v>1001.2790240062967</v>
      </c>
      <c r="E169" s="43">
        <v>1529.2685302425245</v>
      </c>
      <c r="F169" s="43">
        <v>1706.010966813735</v>
      </c>
      <c r="G169" s="43">
        <v>1854.3931832920086</v>
      </c>
      <c r="H169" s="43">
        <v>2021.3471794142736</v>
      </c>
      <c r="I169" s="44">
        <v>1937.3220058413415</v>
      </c>
      <c r="J169" s="36"/>
      <c r="K169" s="24" t="b">
        <f>IF(D169&lt;0,IF(E169&lt;0,IF(F169&lt;0,IF(G169&lt;0,IF(H169&lt;0,IF(I169&lt;0,1))))))</f>
        <v>0</v>
      </c>
    </row>
    <row r="170" spans="1:11" x14ac:dyDescent="0.25">
      <c r="A170" s="26">
        <v>503</v>
      </c>
      <c r="B170" s="25" t="s">
        <v>491</v>
      </c>
      <c r="C170" s="41">
        <v>7477</v>
      </c>
      <c r="D170" s="42">
        <v>353.01802978834598</v>
      </c>
      <c r="E170" s="43">
        <v>635.18639633747546</v>
      </c>
      <c r="F170" s="43">
        <v>593.32936265472733</v>
      </c>
      <c r="G170" s="43">
        <v>700.97590131317156</v>
      </c>
      <c r="H170" s="43">
        <v>636.05864670658684</v>
      </c>
      <c r="I170" s="44">
        <v>523.44365654674345</v>
      </c>
      <c r="J170" s="36"/>
      <c r="K170" s="24" t="b">
        <f>IF(D170&lt;0,IF(E170&lt;0,IF(F170&lt;0,IF(G170&lt;0,IF(H170&lt;0,IF(I170&lt;0,1))))))</f>
        <v>0</v>
      </c>
    </row>
    <row r="171" spans="1:11" x14ac:dyDescent="0.25">
      <c r="A171" s="26">
        <v>504</v>
      </c>
      <c r="B171" s="25" t="s">
        <v>492</v>
      </c>
      <c r="C171" s="41">
        <v>1677</v>
      </c>
      <c r="D171" s="42">
        <v>926.14240170031883</v>
      </c>
      <c r="E171" s="43">
        <v>1445.7509353287012</v>
      </c>
      <c r="F171" s="43">
        <v>1451.9598017621145</v>
      </c>
      <c r="G171" s="43">
        <v>861.13793083900225</v>
      </c>
      <c r="H171" s="43">
        <v>596.22441982507291</v>
      </c>
      <c r="I171" s="44">
        <v>-76.105515802027469</v>
      </c>
      <c r="J171" s="36"/>
      <c r="K171" s="24" t="b">
        <f>IF(D171&lt;0,IF(E171&lt;0,IF(F171&lt;0,IF(G171&lt;0,IF(H171&lt;0,IF(I171&lt;0,1))))))</f>
        <v>0</v>
      </c>
    </row>
    <row r="172" spans="1:11" x14ac:dyDescent="0.25">
      <c r="A172" s="26">
        <v>505</v>
      </c>
      <c r="B172" s="25" t="s">
        <v>493</v>
      </c>
      <c r="C172" s="41">
        <v>20934</v>
      </c>
      <c r="D172" s="42">
        <v>3403.8415134404709</v>
      </c>
      <c r="E172" s="43">
        <v>3438.0984458451617</v>
      </c>
      <c r="F172" s="43">
        <v>3743.5738489225891</v>
      </c>
      <c r="G172" s="43">
        <v>3916.4759525631221</v>
      </c>
      <c r="H172" s="43">
        <v>4172.6078312735599</v>
      </c>
      <c r="I172" s="44">
        <v>4432.9280070698378</v>
      </c>
      <c r="J172" s="36"/>
      <c r="K172" s="24" t="b">
        <f>IF(D172&lt;0,IF(E172&lt;0,IF(F172&lt;0,IF(G172&lt;0,IF(H172&lt;0,IF(I172&lt;0,1))))))</f>
        <v>0</v>
      </c>
    </row>
    <row r="173" spans="1:11" x14ac:dyDescent="0.25">
      <c r="A173" s="26">
        <v>508</v>
      </c>
      <c r="B173" s="25" t="s">
        <v>495</v>
      </c>
      <c r="C173" s="41">
        <v>9270</v>
      </c>
      <c r="D173" s="42">
        <v>97.513952308472852</v>
      </c>
      <c r="E173" s="43">
        <v>116.40649229814949</v>
      </c>
      <c r="F173" s="43">
        <v>-104.78569695702187</v>
      </c>
      <c r="G173" s="43">
        <v>-204.27923290598292</v>
      </c>
      <c r="H173" s="43">
        <v>48.894664006040315</v>
      </c>
      <c r="I173" s="44">
        <v>355.63549083063646</v>
      </c>
      <c r="J173" s="36"/>
      <c r="K173" s="24" t="b">
        <f>IF(D173&lt;0,IF(E173&lt;0,IF(F173&lt;0,IF(G173&lt;0,IF(H173&lt;0,IF(I173&lt;0,1))))))</f>
        <v>0</v>
      </c>
    </row>
    <row r="174" spans="1:11" x14ac:dyDescent="0.25">
      <c r="A174" s="26">
        <v>507</v>
      </c>
      <c r="B174" s="25" t="s">
        <v>494</v>
      </c>
      <c r="C174" s="41">
        <v>5532</v>
      </c>
      <c r="D174" s="42">
        <v>568.64099464686581</v>
      </c>
      <c r="E174" s="43">
        <v>960.88794926004232</v>
      </c>
      <c r="F174" s="43">
        <v>943.84267435669915</v>
      </c>
      <c r="G174" s="43">
        <v>1201.8119644140904</v>
      </c>
      <c r="H174" s="43">
        <v>1233.628625498008</v>
      </c>
      <c r="I174" s="44">
        <v>1410.8441955892986</v>
      </c>
      <c r="J174" s="36"/>
      <c r="K174" s="24" t="b">
        <f>IF(D174&lt;0,IF(E174&lt;0,IF(F174&lt;0,IF(G174&lt;0,IF(H174&lt;0,IF(I174&lt;0,1))))))</f>
        <v>0</v>
      </c>
    </row>
    <row r="175" spans="1:11" x14ac:dyDescent="0.25">
      <c r="A175" s="26">
        <v>529</v>
      </c>
      <c r="B175" s="25" t="s">
        <v>496</v>
      </c>
      <c r="C175" s="41">
        <v>20129</v>
      </c>
      <c r="D175" s="42">
        <v>2592.5235580407993</v>
      </c>
      <c r="E175" s="43">
        <v>3102.3318062490353</v>
      </c>
      <c r="F175" s="43">
        <v>3571.1539062260586</v>
      </c>
      <c r="G175" s="43">
        <v>3961.6615863979855</v>
      </c>
      <c r="H175" s="43">
        <v>4451.6761103055151</v>
      </c>
      <c r="I175" s="44">
        <v>4678.1266098663618</v>
      </c>
      <c r="J175" s="36"/>
      <c r="K175" s="24" t="b">
        <f>IF(D175&lt;0,IF(E175&lt;0,IF(F175&lt;0,IF(G175&lt;0,IF(H175&lt;0,IF(I175&lt;0,1))))))</f>
        <v>0</v>
      </c>
    </row>
    <row r="176" spans="1:11" x14ac:dyDescent="0.25">
      <c r="A176" s="26">
        <v>531</v>
      </c>
      <c r="B176" s="25" t="s">
        <v>497</v>
      </c>
      <c r="C176" s="41">
        <v>4939</v>
      </c>
      <c r="D176" s="42">
        <v>627.5098517545506</v>
      </c>
      <c r="E176" s="43">
        <v>876.14155251141551</v>
      </c>
      <c r="F176" s="43">
        <v>867.85500677113566</v>
      </c>
      <c r="G176" s="43">
        <v>1045.9525414037855</v>
      </c>
      <c r="H176" s="43">
        <v>1432.2280668546111</v>
      </c>
      <c r="I176" s="44">
        <v>1371.1232820408989</v>
      </c>
      <c r="J176" s="36"/>
      <c r="K176" s="24" t="b">
        <f>IF(D176&lt;0,IF(E176&lt;0,IF(F176&lt;0,IF(G176&lt;0,IF(H176&lt;0,IF(I176&lt;0,1))))))</f>
        <v>0</v>
      </c>
    </row>
    <row r="177" spans="1:11" x14ac:dyDescent="0.25">
      <c r="A177" s="26">
        <v>535</v>
      </c>
      <c r="B177" s="25" t="s">
        <v>498</v>
      </c>
      <c r="C177" s="41">
        <v>10378</v>
      </c>
      <c r="D177" s="42">
        <v>726.38405865212894</v>
      </c>
      <c r="E177" s="43">
        <v>1101.9047619047619</v>
      </c>
      <c r="F177" s="43">
        <v>1337.8966679492112</v>
      </c>
      <c r="G177" s="43">
        <v>1266.5070726557251</v>
      </c>
      <c r="H177" s="43">
        <v>1331.7884752247942</v>
      </c>
      <c r="I177" s="44">
        <v>1360.1843148968974</v>
      </c>
      <c r="J177" s="36"/>
      <c r="K177" s="24" t="b">
        <f>IF(D177&lt;0,IF(E177&lt;0,IF(F177&lt;0,IF(G177&lt;0,IF(H177&lt;0,IF(I177&lt;0,1))))))</f>
        <v>0</v>
      </c>
    </row>
    <row r="178" spans="1:11" x14ac:dyDescent="0.25">
      <c r="A178" s="26">
        <v>536</v>
      </c>
      <c r="B178" s="25" t="s">
        <v>499</v>
      </c>
      <c r="C178" s="41">
        <v>36176</v>
      </c>
      <c r="D178" s="42">
        <v>21.338677827227446</v>
      </c>
      <c r="E178" s="43">
        <v>423.77305951966588</v>
      </c>
      <c r="F178" s="43">
        <v>698.93164402018124</v>
      </c>
      <c r="G178" s="43">
        <v>986.75704124936328</v>
      </c>
      <c r="H178" s="43">
        <v>1283.1616899037788</v>
      </c>
      <c r="I178" s="44">
        <v>1270.9135084033612</v>
      </c>
      <c r="J178" s="36"/>
      <c r="K178" s="24" t="b">
        <f>IF(D178&lt;0,IF(E178&lt;0,IF(F178&lt;0,IF(G178&lt;0,IF(H178&lt;0,IF(I178&lt;0,1))))))</f>
        <v>0</v>
      </c>
    </row>
    <row r="179" spans="1:11" x14ac:dyDescent="0.25">
      <c r="A179" s="26">
        <v>538</v>
      </c>
      <c r="B179" s="25" t="s">
        <v>500</v>
      </c>
      <c r="C179" s="41">
        <v>4659</v>
      </c>
      <c r="D179" s="42">
        <v>128.101802757158</v>
      </c>
      <c r="E179" s="43">
        <v>687.40677604943539</v>
      </c>
      <c r="F179" s="43">
        <v>669.15772446150561</v>
      </c>
      <c r="G179" s="43">
        <v>621.91411068044795</v>
      </c>
      <c r="H179" s="43">
        <v>416.32474334398302</v>
      </c>
      <c r="I179" s="44">
        <v>501.91300708306505</v>
      </c>
      <c r="J179" s="36"/>
      <c r="K179" s="24" t="b">
        <f>IF(D179&lt;0,IF(E179&lt;0,IF(F179&lt;0,IF(G179&lt;0,IF(H179&lt;0,IF(I179&lt;0,1))))))</f>
        <v>0</v>
      </c>
    </row>
    <row r="180" spans="1:11" x14ac:dyDescent="0.25">
      <c r="A180" s="26">
        <v>541</v>
      </c>
      <c r="B180" s="25" t="s">
        <v>501</v>
      </c>
      <c r="C180" s="41">
        <v>8980</v>
      </c>
      <c r="D180" s="42">
        <v>2411.955611390285</v>
      </c>
      <c r="E180" s="43">
        <v>2622.6712977581305</v>
      </c>
      <c r="F180" s="43">
        <v>2750.0621245887719</v>
      </c>
      <c r="G180" s="43">
        <v>2609.6284929135563</v>
      </c>
      <c r="H180" s="43">
        <v>2735.7069123767797</v>
      </c>
      <c r="I180" s="44">
        <v>2898.789564587973</v>
      </c>
      <c r="J180" s="36"/>
      <c r="K180" s="24" t="b">
        <f>IF(D180&lt;0,IF(E180&lt;0,IF(F180&lt;0,IF(G180&lt;0,IF(H180&lt;0,IF(I180&lt;0,1))))))</f>
        <v>0</v>
      </c>
    </row>
    <row r="181" spans="1:11" x14ac:dyDescent="0.25">
      <c r="A181" s="26">
        <v>543</v>
      </c>
      <c r="B181" s="25" t="s">
        <v>502</v>
      </c>
      <c r="C181" s="41">
        <v>45048</v>
      </c>
      <c r="D181" s="42">
        <v>880.95736515246665</v>
      </c>
      <c r="E181" s="43">
        <v>1061.9288642557772</v>
      </c>
      <c r="F181" s="43">
        <v>1432.013444829696</v>
      </c>
      <c r="G181" s="43">
        <v>1628.8154617841558</v>
      </c>
      <c r="H181" s="43">
        <v>2133.0384394328457</v>
      </c>
      <c r="I181" s="44">
        <v>2251.9734232374353</v>
      </c>
      <c r="J181" s="36"/>
      <c r="K181" s="24" t="b">
        <f>IF(D181&lt;0,IF(E181&lt;0,IF(F181&lt;0,IF(G181&lt;0,IF(H181&lt;0,IF(I181&lt;0,1))))))</f>
        <v>0</v>
      </c>
    </row>
    <row r="182" spans="1:11" x14ac:dyDescent="0.25">
      <c r="A182" s="26">
        <v>545</v>
      </c>
      <c r="B182" s="25" t="s">
        <v>503</v>
      </c>
      <c r="C182" s="41">
        <v>9554</v>
      </c>
      <c r="D182" s="42">
        <v>3123.7472307205403</v>
      </c>
      <c r="E182" s="43">
        <v>3627.1186440677966</v>
      </c>
      <c r="F182" s="43">
        <v>4409.802765111901</v>
      </c>
      <c r="G182" s="43">
        <v>5003.5598674874791</v>
      </c>
      <c r="H182" s="43">
        <v>5599.4268932543391</v>
      </c>
      <c r="I182" s="44">
        <v>6190.9478417416794</v>
      </c>
      <c r="J182" s="36"/>
      <c r="K182" s="24" t="b">
        <f>IF(D182&lt;0,IF(E182&lt;0,IF(F182&lt;0,IF(G182&lt;0,IF(H182&lt;0,IF(I182&lt;0,1))))))</f>
        <v>0</v>
      </c>
    </row>
    <row r="183" spans="1:11" x14ac:dyDescent="0.25">
      <c r="A183" s="26">
        <v>560</v>
      </c>
      <c r="B183" s="25" t="s">
        <v>504</v>
      </c>
      <c r="C183" s="41">
        <v>15651</v>
      </c>
      <c r="D183" s="42">
        <v>456.16446916203211</v>
      </c>
      <c r="E183" s="43">
        <v>856.31532552575243</v>
      </c>
      <c r="F183" s="43">
        <v>1096.3890922317814</v>
      </c>
      <c r="G183" s="43">
        <v>1073.4564753733714</v>
      </c>
      <c r="H183" s="43">
        <v>1090.2629548790608</v>
      </c>
      <c r="I183" s="44">
        <v>1090.9051338572615</v>
      </c>
      <c r="J183" s="36"/>
      <c r="K183" s="24" t="b">
        <f>IF(D183&lt;0,IF(E183&lt;0,IF(F183&lt;0,IF(G183&lt;0,IF(H183&lt;0,IF(I183&lt;0,1))))))</f>
        <v>0</v>
      </c>
    </row>
    <row r="184" spans="1:11" x14ac:dyDescent="0.25">
      <c r="A184" s="26">
        <v>561</v>
      </c>
      <c r="B184" s="25" t="s">
        <v>505</v>
      </c>
      <c r="C184" s="41">
        <v>1304</v>
      </c>
      <c r="D184" s="42">
        <v>-351.39202407825434</v>
      </c>
      <c r="E184" s="43">
        <v>199.40029985007496</v>
      </c>
      <c r="F184" s="43">
        <v>603.0874943904264</v>
      </c>
      <c r="G184" s="43">
        <v>660.30981776765373</v>
      </c>
      <c r="H184" s="43">
        <v>968.22590114068441</v>
      </c>
      <c r="I184" s="44">
        <v>981.12838957055214</v>
      </c>
      <c r="J184" s="36"/>
      <c r="K184" s="24" t="b">
        <f>IF(D184&lt;0,IF(E184&lt;0,IF(F184&lt;0,IF(G184&lt;0,IF(H184&lt;0,IF(I184&lt;0,1))))))</f>
        <v>0</v>
      </c>
    </row>
    <row r="185" spans="1:11" x14ac:dyDescent="0.25">
      <c r="A185" s="26">
        <v>562</v>
      </c>
      <c r="B185" s="25" t="s">
        <v>506</v>
      </c>
      <c r="C185" s="41">
        <v>8869</v>
      </c>
      <c r="D185" s="42">
        <v>518.12622843415591</v>
      </c>
      <c r="E185" s="43">
        <v>763.09946714031969</v>
      </c>
      <c r="F185" s="43">
        <v>704.17600690576955</v>
      </c>
      <c r="G185" s="43">
        <v>838.73356127588136</v>
      </c>
      <c r="H185" s="43">
        <v>1021.5140423124788</v>
      </c>
      <c r="I185" s="44">
        <v>980.48237794565352</v>
      </c>
      <c r="J185" s="36"/>
      <c r="K185" s="24" t="b">
        <f>IF(D185&lt;0,IF(E185&lt;0,IF(F185&lt;0,IF(G185&lt;0,IF(H185&lt;0,IF(I185&lt;0,1))))))</f>
        <v>0</v>
      </c>
    </row>
    <row r="186" spans="1:11" x14ac:dyDescent="0.25">
      <c r="A186" s="26">
        <v>563</v>
      </c>
      <c r="B186" s="25" t="s">
        <v>507</v>
      </c>
      <c r="C186" s="41">
        <v>6912</v>
      </c>
      <c r="D186" s="42">
        <v>496.02085620197585</v>
      </c>
      <c r="E186" s="43">
        <v>833.5429769392033</v>
      </c>
      <c r="F186" s="43">
        <v>817.25063784849328</v>
      </c>
      <c r="G186" s="43">
        <v>232.09317722419925</v>
      </c>
      <c r="H186" s="43">
        <v>240.71621094869593</v>
      </c>
      <c r="I186" s="44">
        <v>361.03851417824075</v>
      </c>
      <c r="J186" s="36"/>
      <c r="K186" s="24" t="b">
        <f>IF(D186&lt;0,IF(E186&lt;0,IF(F186&lt;0,IF(G186&lt;0,IF(H186&lt;0,IF(I186&lt;0,1))))))</f>
        <v>0</v>
      </c>
    </row>
    <row r="187" spans="1:11" x14ac:dyDescent="0.25">
      <c r="A187" s="26">
        <v>564</v>
      </c>
      <c r="B187" s="25" t="s">
        <v>508</v>
      </c>
      <c r="C187" s="41">
        <v>216152</v>
      </c>
      <c r="D187" s="42">
        <v>4261.6928400060342</v>
      </c>
      <c r="E187" s="43">
        <v>4288.7419390624473</v>
      </c>
      <c r="F187" s="43">
        <v>4379.3630194558837</v>
      </c>
      <c r="G187" s="43">
        <v>5096.7649078112609</v>
      </c>
      <c r="H187" s="43">
        <v>5084.4170235238753</v>
      </c>
      <c r="I187" s="44">
        <v>5076.0534692253605</v>
      </c>
      <c r="J187" s="36"/>
      <c r="K187" s="24" t="b">
        <f>IF(D187&lt;0,IF(E187&lt;0,IF(F187&lt;0,IF(G187&lt;0,IF(H187&lt;0,IF(I187&lt;0,1))))))</f>
        <v>0</v>
      </c>
    </row>
    <row r="188" spans="1:11" x14ac:dyDescent="0.25">
      <c r="A188" s="26">
        <v>309</v>
      </c>
      <c r="B188" s="25" t="s">
        <v>447</v>
      </c>
      <c r="C188" s="41">
        <v>6444</v>
      </c>
      <c r="D188" s="42">
        <v>736.09449760765551</v>
      </c>
      <c r="E188" s="43">
        <v>12962.454212454211</v>
      </c>
      <c r="F188" s="43">
        <v>12936.056962803565</v>
      </c>
      <c r="G188" s="43">
        <v>11833.065971813536</v>
      </c>
      <c r="H188" s="43">
        <v>12038.480215322204</v>
      </c>
      <c r="I188" s="44">
        <v>12100.205144320298</v>
      </c>
      <c r="J188" s="36"/>
      <c r="K188" s="24" t="b">
        <f>IF(D188&lt;0,IF(E188&lt;0,IF(F188&lt;0,IF(G188&lt;0,IF(H188&lt;0,IF(I188&lt;0,1))))))</f>
        <v>0</v>
      </c>
    </row>
    <row r="189" spans="1:11" x14ac:dyDescent="0.25">
      <c r="A189" s="26">
        <v>576</v>
      </c>
      <c r="B189" s="25" t="s">
        <v>509</v>
      </c>
      <c r="C189" s="41">
        <v>2676</v>
      </c>
      <c r="D189" s="42">
        <v>2648.8259668508285</v>
      </c>
      <c r="E189" s="43">
        <v>3394.6172666899683</v>
      </c>
      <c r="F189" s="43">
        <v>3788.2247458229649</v>
      </c>
      <c r="G189" s="43">
        <v>4564.0203709090911</v>
      </c>
      <c r="H189" s="43">
        <v>4688.6079126925906</v>
      </c>
      <c r="I189" s="44">
        <v>6116.0811733931232</v>
      </c>
      <c r="J189" s="36"/>
      <c r="K189" s="24" t="b">
        <f>IF(D189&lt;0,IF(E189&lt;0,IF(F189&lt;0,IF(G189&lt;0,IF(H189&lt;0,IF(I189&lt;0,1))))))</f>
        <v>0</v>
      </c>
    </row>
    <row r="190" spans="1:11" x14ac:dyDescent="0.25">
      <c r="A190" s="26">
        <v>577</v>
      </c>
      <c r="B190" s="25" t="s">
        <v>510</v>
      </c>
      <c r="C190" s="41">
        <v>11221</v>
      </c>
      <c r="D190" s="42">
        <v>1038.3410138248848</v>
      </c>
      <c r="E190" s="43">
        <v>1187.6945614356346</v>
      </c>
      <c r="F190" s="43">
        <v>1235.7386767502944</v>
      </c>
      <c r="G190" s="43">
        <v>1301.4635015263063</v>
      </c>
      <c r="H190" s="43">
        <v>1499.4825756496973</v>
      </c>
      <c r="I190" s="44">
        <v>1457.578221192407</v>
      </c>
      <c r="J190" s="36"/>
      <c r="K190" s="24" t="b">
        <f>IF(D190&lt;0,IF(E190&lt;0,IF(F190&lt;0,IF(G190&lt;0,IF(H190&lt;0,IF(I190&lt;0,1))))))</f>
        <v>0</v>
      </c>
    </row>
    <row r="191" spans="1:11" x14ac:dyDescent="0.25">
      <c r="A191" s="26">
        <v>578</v>
      </c>
      <c r="B191" s="25" t="s">
        <v>511</v>
      </c>
      <c r="C191" s="41">
        <v>2990</v>
      </c>
      <c r="D191" s="42">
        <v>350.4430186373358</v>
      </c>
      <c r="E191" s="43">
        <v>63.060278207109747</v>
      </c>
      <c r="F191" s="43">
        <v>85.794853911404346</v>
      </c>
      <c r="G191" s="43">
        <v>167.03838387096775</v>
      </c>
      <c r="H191" s="43">
        <v>-47.436078366809348</v>
      </c>
      <c r="I191" s="44">
        <v>-52.094515050167239</v>
      </c>
      <c r="J191" s="36"/>
      <c r="K191" s="24" t="b">
        <f>IF(D191&lt;0,IF(E191&lt;0,IF(F191&lt;0,IF(G191&lt;0,IF(H191&lt;0,IF(I191&lt;0,1))))))</f>
        <v>0</v>
      </c>
    </row>
    <row r="192" spans="1:11" x14ac:dyDescent="0.25">
      <c r="A192" s="26">
        <v>445</v>
      </c>
      <c r="B192" s="25" t="s">
        <v>478</v>
      </c>
      <c r="C192" s="41">
        <v>14868</v>
      </c>
      <c r="D192" s="42">
        <v>417.85619878403384</v>
      </c>
      <c r="E192" s="43">
        <v>506.32240979808006</v>
      </c>
      <c r="F192" s="43">
        <v>671.37561646559732</v>
      </c>
      <c r="G192" s="43">
        <v>782.11514041758392</v>
      </c>
      <c r="H192" s="43">
        <v>965.84789785985743</v>
      </c>
      <c r="I192" s="44">
        <v>1802.6570386064031</v>
      </c>
      <c r="J192" s="36"/>
      <c r="K192" s="24" t="b">
        <f>IF(D192&lt;0,IF(E192&lt;0,IF(F192&lt;0,IF(G192&lt;0,IF(H192&lt;0,IF(I192&lt;0,1))))))</f>
        <v>0</v>
      </c>
    </row>
    <row r="193" spans="1:11" x14ac:dyDescent="0.25">
      <c r="A193" s="26">
        <v>580</v>
      </c>
      <c r="B193" s="25" t="s">
        <v>512</v>
      </c>
      <c r="C193" s="41">
        <v>4300</v>
      </c>
      <c r="D193" s="42">
        <v>3912.3362906632869</v>
      </c>
      <c r="E193" s="43">
        <v>3644.8979591836737</v>
      </c>
      <c r="F193" s="43">
        <v>3750.4847033063284</v>
      </c>
      <c r="G193" s="43">
        <v>3663.9043938711129</v>
      </c>
      <c r="H193" s="43">
        <v>3679.5528149335778</v>
      </c>
      <c r="I193" s="44">
        <v>3559.8710860465121</v>
      </c>
      <c r="J193" s="36"/>
      <c r="K193" s="24" t="b">
        <f>IF(D193&lt;0,IF(E193&lt;0,IF(F193&lt;0,IF(G193&lt;0,IF(H193&lt;0,IF(I193&lt;0,1))))))</f>
        <v>0</v>
      </c>
    </row>
    <row r="194" spans="1:11" x14ac:dyDescent="0.25">
      <c r="A194" s="26">
        <v>581</v>
      </c>
      <c r="B194" s="25" t="s">
        <v>513</v>
      </c>
      <c r="C194" s="41">
        <v>6069</v>
      </c>
      <c r="D194" s="42">
        <v>1806.3710181136789</v>
      </c>
      <c r="E194" s="43">
        <v>1898.772040302267</v>
      </c>
      <c r="F194" s="43">
        <v>1863.9770951320395</v>
      </c>
      <c r="G194" s="43">
        <v>1579.964767628205</v>
      </c>
      <c r="H194" s="43">
        <v>1969.4953976808752</v>
      </c>
      <c r="I194" s="44">
        <v>2102.5674097874444</v>
      </c>
      <c r="J194" s="36"/>
      <c r="K194" s="24" t="b">
        <f>IF(D194&lt;0,IF(E194&lt;0,IF(F194&lt;0,IF(G194&lt;0,IF(H194&lt;0,IF(I194&lt;0,1))))))</f>
        <v>0</v>
      </c>
    </row>
    <row r="195" spans="1:11" x14ac:dyDescent="0.25">
      <c r="A195" s="26">
        <v>599</v>
      </c>
      <c r="B195" s="25" t="s">
        <v>521</v>
      </c>
      <c r="C195" s="41">
        <v>11226</v>
      </c>
      <c r="D195" s="42">
        <v>762.29582167674403</v>
      </c>
      <c r="E195" s="43">
        <v>1111.2403794523</v>
      </c>
      <c r="F195" s="43">
        <v>1261.6697538489079</v>
      </c>
      <c r="G195" s="43">
        <v>1461.6103953239335</v>
      </c>
      <c r="H195" s="43">
        <v>1654.0605407572384</v>
      </c>
      <c r="I195" s="44">
        <v>1830.3898423303046</v>
      </c>
      <c r="J195" s="36"/>
      <c r="K195" s="24" t="b">
        <f>IF(D195&lt;0,IF(E195&lt;0,IF(F195&lt;0,IF(G195&lt;0,IF(H195&lt;0,IF(I195&lt;0,1))))))</f>
        <v>0</v>
      </c>
    </row>
    <row r="196" spans="1:11" x14ac:dyDescent="0.25">
      <c r="A196" s="26">
        <v>583</v>
      </c>
      <c r="B196" s="25" t="s">
        <v>514</v>
      </c>
      <c r="C196" s="41">
        <v>910</v>
      </c>
      <c r="D196" s="42">
        <v>2432.3748668796593</v>
      </c>
      <c r="E196" s="43">
        <v>2859.291084854995</v>
      </c>
      <c r="F196" s="43">
        <v>3920.3849675324673</v>
      </c>
      <c r="G196" s="43">
        <v>5917.3219535374865</v>
      </c>
      <c r="H196" s="43">
        <v>6570.0556469298244</v>
      </c>
      <c r="I196" s="44">
        <v>6509.7202857142856</v>
      </c>
      <c r="J196" s="36"/>
      <c r="K196" s="24" t="b">
        <f>IF(D196&lt;0,IF(E196&lt;0,IF(F196&lt;0,IF(G196&lt;0,IF(H196&lt;0,IF(I196&lt;0,1))))))</f>
        <v>0</v>
      </c>
    </row>
    <row r="197" spans="1:11" x14ac:dyDescent="0.25">
      <c r="A197" s="26">
        <v>854</v>
      </c>
      <c r="B197" s="25" t="s">
        <v>600</v>
      </c>
      <c r="C197" s="41">
        <v>3191</v>
      </c>
      <c r="D197" s="42">
        <v>-66.409724281055446</v>
      </c>
      <c r="E197" s="43">
        <v>218.22033898305085</v>
      </c>
      <c r="F197" s="43">
        <v>429.22446601941743</v>
      </c>
      <c r="G197" s="43">
        <v>643.40862967504609</v>
      </c>
      <c r="H197" s="43">
        <v>931.4579803258531</v>
      </c>
      <c r="I197" s="44">
        <v>836.95606079598872</v>
      </c>
      <c r="J197" s="36"/>
      <c r="K197" s="24" t="b">
        <f>IF(D197&lt;0,IF(E197&lt;0,IF(F197&lt;0,IF(G197&lt;0,IF(H197&lt;0,IF(I197&lt;0,1))))))</f>
        <v>0</v>
      </c>
    </row>
    <row r="198" spans="1:11" x14ac:dyDescent="0.25">
      <c r="A198" s="26">
        <v>584</v>
      </c>
      <c r="B198" s="25" t="s">
        <v>515</v>
      </c>
      <c r="C198" s="41">
        <v>2594</v>
      </c>
      <c r="D198" s="42">
        <v>2221.8194998187751</v>
      </c>
      <c r="E198" s="43">
        <v>2556.171470805617</v>
      </c>
      <c r="F198" s="43">
        <v>3020.8270627802694</v>
      </c>
      <c r="G198" s="43">
        <v>2688.9190501319263</v>
      </c>
      <c r="H198" s="43">
        <v>2739.7046237393324</v>
      </c>
      <c r="I198" s="44">
        <v>2917.1886160370082</v>
      </c>
      <c r="J198" s="36"/>
      <c r="K198" s="24" t="b">
        <f>IF(D198&lt;0,IF(E198&lt;0,IF(F198&lt;0,IF(G198&lt;0,IF(H198&lt;0,IF(I198&lt;0,1))))))</f>
        <v>0</v>
      </c>
    </row>
    <row r="199" spans="1:11" x14ac:dyDescent="0.25">
      <c r="A199" s="26">
        <v>588</v>
      </c>
      <c r="B199" s="25" t="s">
        <v>516</v>
      </c>
      <c r="C199" s="41">
        <v>1525</v>
      </c>
      <c r="D199" s="42">
        <v>-944.97041420118342</v>
      </c>
      <c r="E199" s="43">
        <v>-1243.0471584038694</v>
      </c>
      <c r="F199" s="43">
        <v>-1834.5526216545011</v>
      </c>
      <c r="G199" s="43">
        <v>-2148.0821749999996</v>
      </c>
      <c r="H199" s="43">
        <v>-1852.4500190234623</v>
      </c>
      <c r="I199" s="44">
        <v>-2453.2126819672135</v>
      </c>
      <c r="J199" s="36"/>
      <c r="K199" s="24">
        <f>IF(D199&lt;0,IF(E199&lt;0,IF(F199&lt;0,IF(G199&lt;0,IF(H199&lt;0,IF(I199&lt;0,1))))))</f>
        <v>1</v>
      </c>
    </row>
    <row r="200" spans="1:11" x14ac:dyDescent="0.25">
      <c r="A200" s="26">
        <v>592</v>
      </c>
      <c r="B200" s="25" t="s">
        <v>517</v>
      </c>
      <c r="C200" s="41">
        <v>3552</v>
      </c>
      <c r="D200" s="42">
        <v>1141.1090861754751</v>
      </c>
      <c r="E200" s="43">
        <v>1288.441145281018</v>
      </c>
      <c r="F200" s="43">
        <v>1208.3615796628601</v>
      </c>
      <c r="G200" s="43">
        <v>697.55093399068744</v>
      </c>
      <c r="H200" s="43">
        <v>731.81293381535045</v>
      </c>
      <c r="I200" s="44">
        <v>422.96255912162167</v>
      </c>
      <c r="J200" s="36"/>
      <c r="K200" s="24" t="b">
        <f>IF(D200&lt;0,IF(E200&lt;0,IF(F200&lt;0,IF(G200&lt;0,IF(H200&lt;0,IF(I200&lt;0,1))))))</f>
        <v>0</v>
      </c>
    </row>
    <row r="201" spans="1:11" x14ac:dyDescent="0.25">
      <c r="A201" s="26">
        <v>593</v>
      </c>
      <c r="B201" s="25" t="s">
        <v>518</v>
      </c>
      <c r="C201" s="41">
        <v>17178</v>
      </c>
      <c r="D201" s="42">
        <v>227.6326207442597</v>
      </c>
      <c r="E201" s="43">
        <v>518.10071942446041</v>
      </c>
      <c r="F201" s="43">
        <v>774.83016344983469</v>
      </c>
      <c r="G201" s="43">
        <v>637.39338876851912</v>
      </c>
      <c r="H201" s="43">
        <v>835.7914252199414</v>
      </c>
      <c r="I201" s="44">
        <v>1067.4779048783328</v>
      </c>
      <c r="J201" s="36"/>
      <c r="K201" s="24" t="b">
        <f>IF(D201&lt;0,IF(E201&lt;0,IF(F201&lt;0,IF(G201&lt;0,IF(H201&lt;0,IF(I201&lt;0,1))))))</f>
        <v>0</v>
      </c>
    </row>
    <row r="202" spans="1:11" x14ac:dyDescent="0.25">
      <c r="A202" s="26">
        <v>595</v>
      </c>
      <c r="B202" s="25" t="s">
        <v>519</v>
      </c>
      <c r="C202" s="41">
        <v>3980</v>
      </c>
      <c r="D202" s="42">
        <v>-297.42655431564566</v>
      </c>
      <c r="E202" s="43">
        <v>203.88798889146031</v>
      </c>
      <c r="F202" s="43">
        <v>798.69680487233552</v>
      </c>
      <c r="G202" s="43">
        <v>1185.9025748792271</v>
      </c>
      <c r="H202" s="43">
        <v>1408.4860250429658</v>
      </c>
      <c r="I202" s="44">
        <v>1680.9741557788943</v>
      </c>
      <c r="J202" s="36"/>
      <c r="K202" s="24" t="b">
        <f>IF(D202&lt;0,IF(E202&lt;0,IF(F202&lt;0,IF(G202&lt;0,IF(H202&lt;0,IF(I202&lt;0,1))))))</f>
        <v>0</v>
      </c>
    </row>
    <row r="203" spans="1:11" x14ac:dyDescent="0.25">
      <c r="A203" s="26">
        <v>598</v>
      </c>
      <c r="B203" s="25" t="s">
        <v>520</v>
      </c>
      <c r="C203" s="41">
        <v>19576</v>
      </c>
      <c r="D203" s="42">
        <v>3357.2990420658061</v>
      </c>
      <c r="E203" s="43">
        <v>3386.9191230462607</v>
      </c>
      <c r="F203" s="43">
        <v>3409.3633555008641</v>
      </c>
      <c r="G203" s="43">
        <v>3351.7683657000052</v>
      </c>
      <c r="H203" s="43">
        <v>3598.589206161746</v>
      </c>
      <c r="I203" s="44">
        <v>3697.6170336125874</v>
      </c>
      <c r="J203" s="36"/>
      <c r="K203" s="24" t="b">
        <f>IF(D203&lt;0,IF(E203&lt;0,IF(F203&lt;0,IF(G203&lt;0,IF(H203&lt;0,IF(I203&lt;0,1))))))</f>
        <v>0</v>
      </c>
    </row>
    <row r="204" spans="1:11" x14ac:dyDescent="0.25">
      <c r="A204" s="26">
        <v>601</v>
      </c>
      <c r="B204" s="25" t="s">
        <v>522</v>
      </c>
      <c r="C204" s="41">
        <v>3692</v>
      </c>
      <c r="D204" s="42">
        <v>2810.5158730158732</v>
      </c>
      <c r="E204" s="43">
        <v>1933.3502925464259</v>
      </c>
      <c r="F204" s="43">
        <v>1825.4805163955589</v>
      </c>
      <c r="G204" s="43">
        <v>1938.6372741679875</v>
      </c>
      <c r="H204" s="43">
        <v>2309.4512195774269</v>
      </c>
      <c r="I204" s="44">
        <v>2433.2303764897079</v>
      </c>
      <c r="J204" s="36"/>
      <c r="K204" s="24" t="b">
        <f>IF(D204&lt;0,IF(E204&lt;0,IF(F204&lt;0,IF(G204&lt;0,IF(H204&lt;0,IF(I204&lt;0,1))))))</f>
        <v>0</v>
      </c>
    </row>
    <row r="205" spans="1:11" x14ac:dyDescent="0.25">
      <c r="A205" s="26">
        <v>604</v>
      </c>
      <c r="B205" s="25" t="s">
        <v>523</v>
      </c>
      <c r="C205" s="41">
        <v>21042</v>
      </c>
      <c r="D205" s="42">
        <v>2839.5250471385621</v>
      </c>
      <c r="E205" s="43">
        <v>2985.0022723829725</v>
      </c>
      <c r="F205" s="43">
        <v>2760.2933019895081</v>
      </c>
      <c r="G205" s="43">
        <v>2939.0615354079882</v>
      </c>
      <c r="H205" s="43">
        <v>3251.8069498627369</v>
      </c>
      <c r="I205" s="44">
        <v>3209.7817754966259</v>
      </c>
      <c r="J205" s="36"/>
      <c r="K205" s="24" t="b">
        <f>IF(D205&lt;0,IF(E205&lt;0,IF(F205&lt;0,IF(G205&lt;0,IF(H205&lt;0,IF(I205&lt;0,1))))))</f>
        <v>0</v>
      </c>
    </row>
    <row r="206" spans="1:11" x14ac:dyDescent="0.25">
      <c r="A206" s="26">
        <v>607</v>
      </c>
      <c r="B206" s="25" t="s">
        <v>524</v>
      </c>
      <c r="C206" s="41">
        <v>3999</v>
      </c>
      <c r="D206" s="42">
        <v>4674.0461610927932</v>
      </c>
      <c r="E206" s="43">
        <v>4698.6431801951921</v>
      </c>
      <c r="F206" s="43">
        <v>4313.9505022831045</v>
      </c>
      <c r="G206" s="43">
        <v>3908.6847722820767</v>
      </c>
      <c r="H206" s="43">
        <v>3042.4718873031497</v>
      </c>
      <c r="I206" s="44">
        <v>2643.454158539635</v>
      </c>
      <c r="J206" s="36"/>
      <c r="K206" s="24" t="b">
        <f>IF(D206&lt;0,IF(E206&lt;0,IF(F206&lt;0,IF(G206&lt;0,IF(H206&lt;0,IF(I206&lt;0,1))))))</f>
        <v>0</v>
      </c>
    </row>
    <row r="207" spans="1:11" x14ac:dyDescent="0.25">
      <c r="A207" s="26">
        <v>608</v>
      </c>
      <c r="B207" s="25" t="s">
        <v>525</v>
      </c>
      <c r="C207" s="41">
        <v>1931</v>
      </c>
      <c r="D207" s="42">
        <v>1238.3915749162279</v>
      </c>
      <c r="E207" s="43">
        <v>1306.8347067377606</v>
      </c>
      <c r="F207" s="43">
        <v>1371.1367213114752</v>
      </c>
      <c r="G207" s="43">
        <v>1493.5106818181821</v>
      </c>
      <c r="H207" s="43">
        <v>1578.5615491507976</v>
      </c>
      <c r="I207" s="44">
        <v>1241.4722216468151</v>
      </c>
      <c r="J207" s="36"/>
      <c r="K207" s="24" t="b">
        <f>IF(D207&lt;0,IF(E207&lt;0,IF(F207&lt;0,IF(G207&lt;0,IF(H207&lt;0,IF(I207&lt;0,1))))))</f>
        <v>0</v>
      </c>
    </row>
    <row r="208" spans="1:11" x14ac:dyDescent="0.25">
      <c r="A208" s="26">
        <v>609</v>
      </c>
      <c r="B208" s="25" t="s">
        <v>526</v>
      </c>
      <c r="C208" s="41">
        <v>83305</v>
      </c>
      <c r="D208" s="42">
        <v>787.26141968689683</v>
      </c>
      <c r="E208" s="43">
        <v>839.61091726016923</v>
      </c>
      <c r="F208" s="43">
        <v>791.1800748664383</v>
      </c>
      <c r="G208" s="43">
        <v>696.77609795084425</v>
      </c>
      <c r="H208" s="43">
        <v>859.56209996871462</v>
      </c>
      <c r="I208" s="44">
        <v>729.05815485264975</v>
      </c>
      <c r="J208" s="36"/>
      <c r="K208" s="24" t="b">
        <f>IF(D208&lt;0,IF(E208&lt;0,IF(F208&lt;0,IF(G208&lt;0,IF(H208&lt;0,IF(I208&lt;0,1))))))</f>
        <v>0</v>
      </c>
    </row>
    <row r="209" spans="1:11" x14ac:dyDescent="0.25">
      <c r="A209" s="26">
        <v>611</v>
      </c>
      <c r="B209" s="25" t="s">
        <v>527</v>
      </c>
      <c r="C209" s="41">
        <v>4961</v>
      </c>
      <c r="D209" s="42">
        <v>1835.3525322740813</v>
      </c>
      <c r="E209" s="43">
        <v>2060.5522682445758</v>
      </c>
      <c r="F209" s="43">
        <v>2317.924737465456</v>
      </c>
      <c r="G209" s="43">
        <v>2142.5733685891041</v>
      </c>
      <c r="H209" s="43">
        <v>2345.2830585159863</v>
      </c>
      <c r="I209" s="44">
        <v>2202.9889619028422</v>
      </c>
      <c r="J209" s="36"/>
      <c r="K209" s="24" t="b">
        <f>IF(D209&lt;0,IF(E209&lt;0,IF(F209&lt;0,IF(G209&lt;0,IF(H209&lt;0,IF(I209&lt;0,1))))))</f>
        <v>0</v>
      </c>
    </row>
    <row r="210" spans="1:11" x14ac:dyDescent="0.25">
      <c r="A210" s="26">
        <v>638</v>
      </c>
      <c r="B210" s="25" t="s">
        <v>541</v>
      </c>
      <c r="C210" s="41">
        <v>51737</v>
      </c>
      <c r="D210" s="42">
        <v>1320.3255260023818</v>
      </c>
      <c r="E210" s="43">
        <v>1851.715758904759</v>
      </c>
      <c r="F210" s="43">
        <v>2871.738226944808</v>
      </c>
      <c r="G210" s="43">
        <v>3715.1501573235482</v>
      </c>
      <c r="H210" s="43">
        <v>4163.3687529489753</v>
      </c>
      <c r="I210" s="44">
        <v>4423.9623820476645</v>
      </c>
      <c r="J210" s="36"/>
      <c r="K210" s="24" t="b">
        <f>IF(D210&lt;0,IF(E210&lt;0,IF(F210&lt;0,IF(G210&lt;0,IF(H210&lt;0,IF(I210&lt;0,1))))))</f>
        <v>0</v>
      </c>
    </row>
    <row r="211" spans="1:11" x14ac:dyDescent="0.25">
      <c r="A211" s="26">
        <v>614</v>
      </c>
      <c r="B211" s="25" t="s">
        <v>528</v>
      </c>
      <c r="C211" s="41">
        <v>2878</v>
      </c>
      <c r="D211" s="42">
        <v>1920.5152371976124</v>
      </c>
      <c r="E211" s="43">
        <v>2149.5027269810712</v>
      </c>
      <c r="F211" s="43">
        <v>2449.4558349641225</v>
      </c>
      <c r="G211" s="43">
        <v>2392.7941113704569</v>
      </c>
      <c r="H211" s="43">
        <v>2409.5131406089636</v>
      </c>
      <c r="I211" s="44">
        <v>2760.0821369006258</v>
      </c>
      <c r="J211" s="36"/>
      <c r="K211" s="24" t="b">
        <f>IF(D211&lt;0,IF(E211&lt;0,IF(F211&lt;0,IF(G211&lt;0,IF(H211&lt;0,IF(I211&lt;0,1))))))</f>
        <v>0</v>
      </c>
    </row>
    <row r="212" spans="1:11" x14ac:dyDescent="0.25">
      <c r="A212" s="26">
        <v>615</v>
      </c>
      <c r="B212" s="25" t="s">
        <v>529</v>
      </c>
      <c r="C212" s="41">
        <v>7304</v>
      </c>
      <c r="D212" s="42">
        <v>1121.8087133240188</v>
      </c>
      <c r="E212" s="43">
        <v>1134.5931353644428</v>
      </c>
      <c r="F212" s="43">
        <v>1053.904196312646</v>
      </c>
      <c r="G212" s="43">
        <v>1007.1864356175194</v>
      </c>
      <c r="H212" s="43">
        <v>449.45771092392027</v>
      </c>
      <c r="I212" s="44">
        <v>329.70733159912379</v>
      </c>
      <c r="J212" s="36"/>
      <c r="K212" s="24" t="b">
        <f>IF(D212&lt;0,IF(E212&lt;0,IF(F212&lt;0,IF(G212&lt;0,IF(H212&lt;0,IF(I212&lt;0,1))))))</f>
        <v>0</v>
      </c>
    </row>
    <row r="213" spans="1:11" x14ac:dyDescent="0.25">
      <c r="A213" s="26">
        <v>616</v>
      </c>
      <c r="B213" s="25" t="s">
        <v>530</v>
      </c>
      <c r="C213" s="41">
        <v>1743</v>
      </c>
      <c r="D213" s="42">
        <v>684.4086021505376</v>
      </c>
      <c r="E213" s="43">
        <v>859.7926895799236</v>
      </c>
      <c r="F213" s="43">
        <v>612.44792748917746</v>
      </c>
      <c r="G213" s="43">
        <v>281.08455451023798</v>
      </c>
      <c r="H213" s="43">
        <v>192.87614823133072</v>
      </c>
      <c r="I213" s="44">
        <v>-115.85448078026394</v>
      </c>
      <c r="J213" s="36"/>
      <c r="K213" s="24" t="b">
        <f>IF(D213&lt;0,IF(E213&lt;0,IF(F213&lt;0,IF(G213&lt;0,IF(H213&lt;0,IF(I213&lt;0,1))))))</f>
        <v>0</v>
      </c>
    </row>
    <row r="214" spans="1:11" x14ac:dyDescent="0.25">
      <c r="A214" s="26">
        <v>619</v>
      </c>
      <c r="B214" s="25" t="s">
        <v>531</v>
      </c>
      <c r="C214" s="41">
        <v>2607</v>
      </c>
      <c r="D214" s="42">
        <v>1369.5190947666194</v>
      </c>
      <c r="E214" s="43">
        <v>1712.7468581687613</v>
      </c>
      <c r="F214" s="43">
        <v>1702.5824880558619</v>
      </c>
      <c r="G214" s="43">
        <v>2042.9224037383176</v>
      </c>
      <c r="H214" s="43">
        <v>2404.1416264150944</v>
      </c>
      <c r="I214" s="44">
        <v>2434.6706866129648</v>
      </c>
      <c r="J214" s="36"/>
      <c r="K214" s="24" t="b">
        <f>IF(D214&lt;0,IF(E214&lt;0,IF(F214&lt;0,IF(G214&lt;0,IF(H214&lt;0,IF(I214&lt;0,1))))))</f>
        <v>0</v>
      </c>
    </row>
    <row r="215" spans="1:11" x14ac:dyDescent="0.25">
      <c r="A215" s="26">
        <v>620</v>
      </c>
      <c r="B215" s="25" t="s">
        <v>532</v>
      </c>
      <c r="C215" s="41">
        <v>2345</v>
      </c>
      <c r="D215" s="42">
        <v>1448.1803797468353</v>
      </c>
      <c r="E215" s="43">
        <v>1951.4251304696909</v>
      </c>
      <c r="F215" s="43">
        <v>2159.5782542927227</v>
      </c>
      <c r="G215" s="43">
        <v>2681.1743403361347</v>
      </c>
      <c r="H215" s="43">
        <v>2705.7726155150485</v>
      </c>
      <c r="I215" s="44">
        <v>2873.0506353944565</v>
      </c>
      <c r="J215" s="36"/>
      <c r="K215" s="24" t="b">
        <f>IF(D215&lt;0,IF(E215&lt;0,IF(F215&lt;0,IF(G215&lt;0,IF(H215&lt;0,IF(I215&lt;0,1))))))</f>
        <v>0</v>
      </c>
    </row>
    <row r="216" spans="1:11" x14ac:dyDescent="0.25">
      <c r="A216" s="26">
        <v>623</v>
      </c>
      <c r="B216" s="25" t="s">
        <v>533</v>
      </c>
      <c r="C216" s="41">
        <v>2101</v>
      </c>
      <c r="D216" s="42">
        <v>4237.5639237563928</v>
      </c>
      <c r="E216" s="43">
        <v>5077.2110435189525</v>
      </c>
      <c r="F216" s="43">
        <v>5861.7048275862062</v>
      </c>
      <c r="G216" s="43">
        <v>6174.3389938300897</v>
      </c>
      <c r="H216" s="43">
        <v>6958.1378605313093</v>
      </c>
      <c r="I216" s="44">
        <v>7444.0831984769156</v>
      </c>
      <c r="J216" s="36"/>
      <c r="K216" s="24" t="b">
        <f>IF(D216&lt;0,IF(E216&lt;0,IF(F216&lt;0,IF(G216&lt;0,IF(H216&lt;0,IF(I216&lt;0,1))))))</f>
        <v>0</v>
      </c>
    </row>
    <row r="217" spans="1:11" x14ac:dyDescent="0.25">
      <c r="A217" s="26">
        <v>624</v>
      </c>
      <c r="B217" s="25" t="s">
        <v>534</v>
      </c>
      <c r="C217" s="41">
        <v>5001</v>
      </c>
      <c r="D217" s="42">
        <v>410.11673151750972</v>
      </c>
      <c r="E217" s="43">
        <v>629.26829268292681</v>
      </c>
      <c r="F217" s="43">
        <v>825.4748134401251</v>
      </c>
      <c r="G217" s="43">
        <v>1038.9736114911082</v>
      </c>
      <c r="H217" s="43">
        <v>1649.1706416584402</v>
      </c>
      <c r="I217" s="44">
        <v>1847.4483063387324</v>
      </c>
      <c r="J217" s="36"/>
      <c r="K217" s="24" t="b">
        <f>IF(D217&lt;0,IF(E217&lt;0,IF(F217&lt;0,IF(G217&lt;0,IF(H217&lt;0,IF(I217&lt;0,1))))))</f>
        <v>0</v>
      </c>
    </row>
    <row r="218" spans="1:11" x14ac:dyDescent="0.25">
      <c r="A218" s="26">
        <v>625</v>
      </c>
      <c r="B218" s="25" t="s">
        <v>535</v>
      </c>
      <c r="C218" s="41">
        <v>2976</v>
      </c>
      <c r="D218" s="42">
        <v>3454.988625284368</v>
      </c>
      <c r="E218" s="43">
        <v>4137.6597836774827</v>
      </c>
      <c r="F218" s="43">
        <v>4884.9563812335955</v>
      </c>
      <c r="G218" s="43">
        <v>5422.0177766633242</v>
      </c>
      <c r="H218" s="43">
        <v>6661.9995771812091</v>
      </c>
      <c r="I218" s="44">
        <v>7570.1482627688174</v>
      </c>
      <c r="J218" s="36"/>
      <c r="K218" s="24" t="b">
        <f>IF(D218&lt;0,IF(E218&lt;0,IF(F218&lt;0,IF(G218&lt;0,IF(H218&lt;0,IF(I218&lt;0,1))))))</f>
        <v>0</v>
      </c>
    </row>
    <row r="219" spans="1:11" x14ac:dyDescent="0.25">
      <c r="A219" s="26">
        <v>626</v>
      </c>
      <c r="B219" s="25" t="s">
        <v>536</v>
      </c>
      <c r="C219" s="41">
        <v>4702</v>
      </c>
      <c r="D219" s="42">
        <v>1342.2334827519003</v>
      </c>
      <c r="E219" s="43">
        <v>1386.052056427578</v>
      </c>
      <c r="F219" s="43">
        <v>1774.9671293311847</v>
      </c>
      <c r="G219" s="43">
        <v>1527.3013919338159</v>
      </c>
      <c r="H219" s="43">
        <v>920.77401808242234</v>
      </c>
      <c r="I219" s="44">
        <v>653.63883879200341</v>
      </c>
      <c r="J219" s="36"/>
      <c r="K219" s="24" t="b">
        <f>IF(D219&lt;0,IF(E219&lt;0,IF(F219&lt;0,IF(G219&lt;0,IF(H219&lt;0,IF(I219&lt;0,1))))))</f>
        <v>0</v>
      </c>
    </row>
    <row r="220" spans="1:11" x14ac:dyDescent="0.25">
      <c r="A220" s="26">
        <v>630</v>
      </c>
      <c r="B220" s="25" t="s">
        <v>537</v>
      </c>
      <c r="C220" s="41">
        <v>1641</v>
      </c>
      <c r="D220" s="42">
        <v>3366.2864385297844</v>
      </c>
      <c r="E220" s="43">
        <v>3287.5078468298807</v>
      </c>
      <c r="F220" s="43">
        <v>2698.2829123237275</v>
      </c>
      <c r="G220" s="43">
        <v>3129.3004831804283</v>
      </c>
      <c r="H220" s="43">
        <v>3297.2232320777639</v>
      </c>
      <c r="I220" s="44">
        <v>3376.4152407068859</v>
      </c>
      <c r="J220" s="36"/>
      <c r="K220" s="24" t="b">
        <f>IF(D220&lt;0,IF(E220&lt;0,IF(F220&lt;0,IF(G220&lt;0,IF(H220&lt;0,IF(I220&lt;0,1))))))</f>
        <v>0</v>
      </c>
    </row>
    <row r="221" spans="1:11" x14ac:dyDescent="0.25">
      <c r="A221" s="26">
        <v>631</v>
      </c>
      <c r="B221" s="25" t="s">
        <v>538</v>
      </c>
      <c r="C221" s="41">
        <v>1919</v>
      </c>
      <c r="D221" s="42">
        <v>1121.2574850299402</v>
      </c>
      <c r="E221" s="43">
        <v>1653.9618856569709</v>
      </c>
      <c r="F221" s="43">
        <v>1542.3052594458441</v>
      </c>
      <c r="G221" s="43">
        <v>1274.3682322975039</v>
      </c>
      <c r="H221" s="43">
        <v>1551.841616580311</v>
      </c>
      <c r="I221" s="44">
        <v>1242.4914643043253</v>
      </c>
      <c r="J221" s="36"/>
      <c r="K221" s="24" t="b">
        <f>IF(D221&lt;0,IF(E221&lt;0,IF(F221&lt;0,IF(G221&lt;0,IF(H221&lt;0,IF(I221&lt;0,1))))))</f>
        <v>0</v>
      </c>
    </row>
    <row r="222" spans="1:11" x14ac:dyDescent="0.25">
      <c r="A222" s="26">
        <v>635</v>
      </c>
      <c r="B222" s="25" t="s">
        <v>539</v>
      </c>
      <c r="C222" s="41">
        <v>6238</v>
      </c>
      <c r="D222" s="42">
        <v>2036.5190365190365</v>
      </c>
      <c r="E222" s="43">
        <v>2351.9875292283714</v>
      </c>
      <c r="F222" s="43">
        <v>2531.5572449138062</v>
      </c>
      <c r="G222" s="43">
        <v>2649.3264109027887</v>
      </c>
      <c r="H222" s="43">
        <v>2882.0630061543316</v>
      </c>
      <c r="I222" s="44">
        <v>2796.6041952548899</v>
      </c>
      <c r="J222" s="36"/>
      <c r="K222" s="24" t="b">
        <f>IF(D222&lt;0,IF(E222&lt;0,IF(F222&lt;0,IF(G222&lt;0,IF(H222&lt;0,IF(I222&lt;0,1))))))</f>
        <v>0</v>
      </c>
    </row>
    <row r="223" spans="1:11" x14ac:dyDescent="0.25">
      <c r="A223" s="26">
        <v>636</v>
      </c>
      <c r="B223" s="25" t="s">
        <v>540</v>
      </c>
      <c r="C223" s="41">
        <v>8011</v>
      </c>
      <c r="D223" s="42">
        <v>151.52247462542292</v>
      </c>
      <c r="E223" s="43">
        <v>483.53384372341719</v>
      </c>
      <c r="F223" s="43">
        <v>772.63181342738994</v>
      </c>
      <c r="G223" s="43">
        <v>963.65955972528832</v>
      </c>
      <c r="H223" s="43">
        <v>1244.0808536285363</v>
      </c>
      <c r="I223" s="44">
        <v>1597.1599500686557</v>
      </c>
      <c r="J223" s="36"/>
      <c r="K223" s="24" t="b">
        <f>IF(D223&lt;0,IF(E223&lt;0,IF(F223&lt;0,IF(G223&lt;0,IF(H223&lt;0,IF(I223&lt;0,1))))))</f>
        <v>0</v>
      </c>
    </row>
    <row r="224" spans="1:11" x14ac:dyDescent="0.25">
      <c r="A224" s="26">
        <v>678</v>
      </c>
      <c r="B224" s="25" t="s">
        <v>542</v>
      </c>
      <c r="C224" s="41">
        <v>23571</v>
      </c>
      <c r="D224" s="42">
        <v>192.63341302321811</v>
      </c>
      <c r="E224" s="43">
        <v>451.77185562353719</v>
      </c>
      <c r="F224" s="43">
        <v>1011.3214237427866</v>
      </c>
      <c r="G224" s="43">
        <v>761.55298176380177</v>
      </c>
      <c r="H224" s="43">
        <v>1206.538437197966</v>
      </c>
      <c r="I224" s="44">
        <v>1851.3133422425863</v>
      </c>
      <c r="J224" s="36"/>
      <c r="K224" s="24" t="b">
        <f>IF(D224&lt;0,IF(E224&lt;0,IF(F224&lt;0,IF(G224&lt;0,IF(H224&lt;0,IF(I224&lt;0,1))))))</f>
        <v>0</v>
      </c>
    </row>
    <row r="225" spans="1:11" x14ac:dyDescent="0.25">
      <c r="A225" s="26">
        <v>710</v>
      </c>
      <c r="B225" s="25" t="s">
        <v>558</v>
      </c>
      <c r="C225" s="41">
        <v>27036</v>
      </c>
      <c r="D225" s="42">
        <v>-384.95061011040093</v>
      </c>
      <c r="E225" s="43">
        <v>-22.050276082534147</v>
      </c>
      <c r="F225" s="43">
        <v>255.39482098675592</v>
      </c>
      <c r="G225" s="43">
        <v>391.3882274957885</v>
      </c>
      <c r="H225" s="43">
        <v>844.86105222536662</v>
      </c>
      <c r="I225" s="44">
        <v>938.83635264092322</v>
      </c>
      <c r="J225" s="36"/>
      <c r="K225" s="24" t="b">
        <f>IF(D225&lt;0,IF(E225&lt;0,IF(F225&lt;0,IF(G225&lt;0,IF(H225&lt;0,IF(I225&lt;0,1))))))</f>
        <v>0</v>
      </c>
    </row>
    <row r="226" spans="1:11" x14ac:dyDescent="0.25">
      <c r="A226" s="26">
        <v>680</v>
      </c>
      <c r="B226" s="25" t="s">
        <v>543</v>
      </c>
      <c r="C226" s="41">
        <v>25738</v>
      </c>
      <c r="D226" s="42">
        <v>409.58596607914865</v>
      </c>
      <c r="E226" s="43">
        <v>702.25754906379325</v>
      </c>
      <c r="F226" s="43">
        <v>1022.3671152760983</v>
      </c>
      <c r="G226" s="43">
        <v>1240.1533714216982</v>
      </c>
      <c r="H226" s="43">
        <v>1570.3768947139868</v>
      </c>
      <c r="I226" s="44">
        <v>1600.7042244929676</v>
      </c>
      <c r="J226" s="36"/>
      <c r="K226" s="24" t="b">
        <f>IF(D226&lt;0,IF(E226&lt;0,IF(F226&lt;0,IF(G226&lt;0,IF(H226&lt;0,IF(I226&lt;0,1))))))</f>
        <v>0</v>
      </c>
    </row>
    <row r="227" spans="1:11" x14ac:dyDescent="0.25">
      <c r="A227" s="26">
        <v>681</v>
      </c>
      <c r="B227" s="25" t="s">
        <v>544</v>
      </c>
      <c r="C227" s="41">
        <v>3246</v>
      </c>
      <c r="D227" s="42">
        <v>199.35878752550278</v>
      </c>
      <c r="E227" s="43">
        <v>517.53864447086801</v>
      </c>
      <c r="F227" s="43">
        <v>679.81907807807818</v>
      </c>
      <c r="G227" s="43">
        <v>989.07175332527208</v>
      </c>
      <c r="H227" s="43">
        <v>1034.3239854413102</v>
      </c>
      <c r="I227" s="44">
        <v>967.70706099815163</v>
      </c>
      <c r="J227" s="36"/>
      <c r="K227" s="24" t="b">
        <f>IF(D227&lt;0,IF(E227&lt;0,IF(F227&lt;0,IF(G227&lt;0,IF(H227&lt;0,IF(I227&lt;0,1))))))</f>
        <v>0</v>
      </c>
    </row>
    <row r="228" spans="1:11" x14ac:dyDescent="0.25">
      <c r="A228" s="26">
        <v>683</v>
      </c>
      <c r="B228" s="25" t="s">
        <v>545</v>
      </c>
      <c r="C228" s="41">
        <v>3570</v>
      </c>
      <c r="D228" s="42">
        <v>3247.6870208828973</v>
      </c>
      <c r="E228" s="43">
        <v>3577.5862068965516</v>
      </c>
      <c r="F228" s="43">
        <v>3941.7847901907357</v>
      </c>
      <c r="G228" s="43">
        <v>4176.6758181315645</v>
      </c>
      <c r="H228" s="43">
        <v>3903.5497943873302</v>
      </c>
      <c r="I228" s="44">
        <v>3635.8617675070032</v>
      </c>
      <c r="J228" s="36"/>
      <c r="K228" s="24" t="b">
        <f>IF(D228&lt;0,IF(E228&lt;0,IF(F228&lt;0,IF(G228&lt;0,IF(H228&lt;0,IF(I228&lt;0,1))))))</f>
        <v>0</v>
      </c>
    </row>
    <row r="229" spans="1:11" x14ac:dyDescent="0.25">
      <c r="A229" s="26">
        <v>684</v>
      </c>
      <c r="B229" s="25" t="s">
        <v>546</v>
      </c>
      <c r="C229" s="41">
        <v>38968</v>
      </c>
      <c r="D229" s="42">
        <v>2527.5857671215408</v>
      </c>
      <c r="E229" s="43">
        <v>3039.7540983606559</v>
      </c>
      <c r="F229" s="43">
        <v>3551.9822634051184</v>
      </c>
      <c r="G229" s="43">
        <v>3737.5176827785972</v>
      </c>
      <c r="H229" s="43">
        <v>4058.3986178924597</v>
      </c>
      <c r="I229" s="44">
        <v>4185.7927874153156</v>
      </c>
      <c r="J229" s="36"/>
      <c r="K229" s="24" t="b">
        <f>IF(D229&lt;0,IF(E229&lt;0,IF(F229&lt;0,IF(G229&lt;0,IF(H229&lt;0,IF(I229&lt;0,1))))))</f>
        <v>0</v>
      </c>
    </row>
    <row r="230" spans="1:11" x14ac:dyDescent="0.25">
      <c r="A230" s="26">
        <v>686</v>
      </c>
      <c r="B230" s="25" t="s">
        <v>547</v>
      </c>
      <c r="C230" s="41">
        <v>2935</v>
      </c>
      <c r="D230" s="42">
        <v>1314.3223325857098</v>
      </c>
      <c r="E230" s="43">
        <v>1243.6947264985261</v>
      </c>
      <c r="F230" s="43">
        <v>1258.9476063303662</v>
      </c>
      <c r="G230" s="43">
        <v>1430.4924392712551</v>
      </c>
      <c r="H230" s="43">
        <v>1233.2025366518922</v>
      </c>
      <c r="I230" s="44">
        <v>1423.5696524701875</v>
      </c>
      <c r="J230" s="36"/>
      <c r="K230" s="24" t="b">
        <f>IF(D230&lt;0,IF(E230&lt;0,IF(F230&lt;0,IF(G230&lt;0,IF(H230&lt;0,IF(I230&lt;0,1))))))</f>
        <v>0</v>
      </c>
    </row>
    <row r="231" spans="1:11" x14ac:dyDescent="0.25">
      <c r="A231" s="26">
        <v>687</v>
      </c>
      <c r="B231" s="25" t="s">
        <v>548</v>
      </c>
      <c r="C231" s="41">
        <v>1413</v>
      </c>
      <c r="D231" s="42">
        <v>3489.3882646691636</v>
      </c>
      <c r="E231" s="43">
        <v>4631.0057655349137</v>
      </c>
      <c r="F231" s="43">
        <v>5666.9345736946461</v>
      </c>
      <c r="G231" s="43">
        <v>6617.0770683818555</v>
      </c>
      <c r="H231" s="43">
        <v>6811.9227949438209</v>
      </c>
      <c r="I231" s="44">
        <v>7343.8031351733898</v>
      </c>
      <c r="J231" s="36"/>
      <c r="K231" s="24" t="b">
        <f>IF(D231&lt;0,IF(E231&lt;0,IF(F231&lt;0,IF(G231&lt;0,IF(H231&lt;0,IF(I231&lt;0,1))))))</f>
        <v>0</v>
      </c>
    </row>
    <row r="232" spans="1:11" x14ac:dyDescent="0.25">
      <c r="A232" s="26">
        <v>689</v>
      </c>
      <c r="B232" s="25" t="s">
        <v>549</v>
      </c>
      <c r="C232" s="41">
        <v>3008</v>
      </c>
      <c r="D232" s="42">
        <v>3579.0452572845629</v>
      </c>
      <c r="E232" s="43">
        <v>3135.4100445009535</v>
      </c>
      <c r="F232" s="43">
        <v>3555.6828137128077</v>
      </c>
      <c r="G232" s="43">
        <v>3746.1035240866472</v>
      </c>
      <c r="H232" s="43">
        <v>4589.8234267810021</v>
      </c>
      <c r="I232" s="44">
        <v>4604.3733976063832</v>
      </c>
      <c r="J232" s="36"/>
      <c r="K232" s="24" t="b">
        <f>IF(D232&lt;0,IF(E232&lt;0,IF(F232&lt;0,IF(G232&lt;0,IF(H232&lt;0,IF(I232&lt;0,1))))))</f>
        <v>0</v>
      </c>
    </row>
    <row r="233" spans="1:11" x14ac:dyDescent="0.25">
      <c r="A233" s="26">
        <v>691</v>
      </c>
      <c r="B233" s="25" t="s">
        <v>550</v>
      </c>
      <c r="C233" s="41">
        <v>2556</v>
      </c>
      <c r="D233" s="42">
        <v>-642.38410596026495</v>
      </c>
      <c r="E233" s="43">
        <v>-220.29520295202954</v>
      </c>
      <c r="F233" s="43">
        <v>174.06402602230483</v>
      </c>
      <c r="G233" s="43">
        <v>350.67169575113809</v>
      </c>
      <c r="H233" s="43">
        <v>463.67425712086219</v>
      </c>
      <c r="I233" s="44">
        <v>187.4926682316119</v>
      </c>
      <c r="J233" s="36"/>
      <c r="K233" s="24" t="b">
        <f>IF(D233&lt;0,IF(E233&lt;0,IF(F233&lt;0,IF(G233&lt;0,IF(H233&lt;0,IF(I233&lt;0,1))))))</f>
        <v>0</v>
      </c>
    </row>
    <row r="234" spans="1:11" x14ac:dyDescent="0.25">
      <c r="A234" s="26">
        <v>694</v>
      </c>
      <c r="B234" s="25" t="s">
        <v>551</v>
      </c>
      <c r="C234" s="41">
        <v>28643</v>
      </c>
      <c r="D234" s="42">
        <v>2852.2904872712115</v>
      </c>
      <c r="E234" s="43">
        <v>3357.5409265064436</v>
      </c>
      <c r="F234" s="43">
        <v>3712.6434357140356</v>
      </c>
      <c r="G234" s="43">
        <v>4001.6815355038975</v>
      </c>
      <c r="H234" s="43">
        <v>4367.614467928237</v>
      </c>
      <c r="I234" s="44">
        <v>4465.7059424641275</v>
      </c>
      <c r="J234" s="36"/>
      <c r="K234" s="24" t="b">
        <f>IF(D234&lt;0,IF(E234&lt;0,IF(F234&lt;0,IF(G234&lt;0,IF(H234&lt;0,IF(I234&lt;0,1))))))</f>
        <v>0</v>
      </c>
    </row>
    <row r="235" spans="1:11" x14ac:dyDescent="0.25">
      <c r="A235" s="26">
        <v>697</v>
      </c>
      <c r="B235" s="25" t="s">
        <v>552</v>
      </c>
      <c r="C235" s="41">
        <v>1163</v>
      </c>
      <c r="D235" s="42">
        <v>1687.1069182389938</v>
      </c>
      <c r="E235" s="43">
        <v>1666.3967611336031</v>
      </c>
      <c r="F235" s="43">
        <v>1633.9688512396694</v>
      </c>
      <c r="G235" s="43">
        <v>1850.3520783645654</v>
      </c>
      <c r="H235" s="43">
        <v>1807.6159621993127</v>
      </c>
      <c r="I235" s="44">
        <v>1910.8092433361994</v>
      </c>
      <c r="J235" s="36"/>
      <c r="K235" s="24" t="b">
        <f>IF(D235&lt;0,IF(E235&lt;0,IF(F235&lt;0,IF(G235&lt;0,IF(H235&lt;0,IF(I235&lt;0,1))))))</f>
        <v>0</v>
      </c>
    </row>
    <row r="236" spans="1:11" x14ac:dyDescent="0.25">
      <c r="A236" s="26">
        <v>698</v>
      </c>
      <c r="B236" s="25" t="s">
        <v>553</v>
      </c>
      <c r="C236" s="41">
        <v>65722</v>
      </c>
      <c r="D236" s="42">
        <v>494.14675930332157</v>
      </c>
      <c r="E236" s="43">
        <v>678.64563656970154</v>
      </c>
      <c r="F236" s="43">
        <v>847.87831224680588</v>
      </c>
      <c r="G236" s="43">
        <v>794.75957836832731</v>
      </c>
      <c r="H236" s="43">
        <v>1168.1463518978035</v>
      </c>
      <c r="I236" s="44">
        <v>1328.8848353671526</v>
      </c>
      <c r="J236" s="36"/>
      <c r="K236" s="24" t="b">
        <f>IF(D236&lt;0,IF(E236&lt;0,IF(F236&lt;0,IF(G236&lt;0,IF(H236&lt;0,IF(I236&lt;0,1))))))</f>
        <v>0</v>
      </c>
    </row>
    <row r="237" spans="1:11" x14ac:dyDescent="0.25">
      <c r="A237" s="26">
        <v>700</v>
      </c>
      <c r="B237" s="25" t="s">
        <v>554</v>
      </c>
      <c r="C237" s="41">
        <v>4733</v>
      </c>
      <c r="D237" s="42">
        <v>2200.8410092110535</v>
      </c>
      <c r="E237" s="43">
        <v>2639.7805770012187</v>
      </c>
      <c r="F237" s="43">
        <v>2937.7777264400565</v>
      </c>
      <c r="G237" s="43">
        <v>2965.0356257744734</v>
      </c>
      <c r="H237" s="43">
        <v>2684.0245775535941</v>
      </c>
      <c r="I237" s="44">
        <v>2899.6854743291779</v>
      </c>
      <c r="J237" s="36"/>
      <c r="K237" s="24" t="b">
        <f>IF(D237&lt;0,IF(E237&lt;0,IF(F237&lt;0,IF(G237&lt;0,IF(H237&lt;0,IF(I237&lt;0,1))))))</f>
        <v>0</v>
      </c>
    </row>
    <row r="238" spans="1:11" x14ac:dyDescent="0.25">
      <c r="A238" s="26">
        <v>702</v>
      </c>
      <c r="B238" s="25" t="s">
        <v>555</v>
      </c>
      <c r="C238" s="41">
        <v>4039</v>
      </c>
      <c r="D238" s="42">
        <v>660.51832827457395</v>
      </c>
      <c r="E238" s="43">
        <v>1086.5954922894425</v>
      </c>
      <c r="F238" s="43">
        <v>1070.491908543923</v>
      </c>
      <c r="G238" s="43">
        <v>1047.6895600388914</v>
      </c>
      <c r="H238" s="43">
        <v>1196.4478758486905</v>
      </c>
      <c r="I238" s="44">
        <v>1357.9205892547659</v>
      </c>
      <c r="J238" s="36"/>
      <c r="K238" s="24" t="b">
        <f>IF(D238&lt;0,IF(E238&lt;0,IF(F238&lt;0,IF(G238&lt;0,IF(H238&lt;0,IF(I238&lt;0,1))))))</f>
        <v>0</v>
      </c>
    </row>
    <row r="239" spans="1:11" x14ac:dyDescent="0.25">
      <c r="A239" s="26">
        <v>704</v>
      </c>
      <c r="B239" s="25" t="s">
        <v>556</v>
      </c>
      <c r="C239" s="41">
        <v>6418</v>
      </c>
      <c r="D239" s="42">
        <v>2160.4235814762133</v>
      </c>
      <c r="E239" s="43">
        <v>2509.2854894554612</v>
      </c>
      <c r="F239" s="43">
        <v>2659.7971265088572</v>
      </c>
      <c r="G239" s="43">
        <v>2703.6151120099562</v>
      </c>
      <c r="H239" s="43">
        <v>2699.2349160969547</v>
      </c>
      <c r="I239" s="44">
        <v>2871.3949501402303</v>
      </c>
      <c r="J239" s="36"/>
      <c r="K239" s="24" t="b">
        <f>IF(D239&lt;0,IF(E239&lt;0,IF(F239&lt;0,IF(G239&lt;0,IF(H239&lt;0,IF(I239&lt;0,1))))))</f>
        <v>0</v>
      </c>
    </row>
    <row r="240" spans="1:11" x14ac:dyDescent="0.25">
      <c r="A240" s="26">
        <v>707</v>
      </c>
      <c r="B240" s="25" t="s">
        <v>557</v>
      </c>
      <c r="C240" s="41">
        <v>1881</v>
      </c>
      <c r="D240" s="42">
        <v>799.62370649106299</v>
      </c>
      <c r="E240" s="43">
        <v>42.110358180058078</v>
      </c>
      <c r="F240" s="43">
        <v>41.362810039370075</v>
      </c>
      <c r="G240" s="43">
        <v>877.84606122448986</v>
      </c>
      <c r="H240" s="43">
        <v>1240.7995268138802</v>
      </c>
      <c r="I240" s="44">
        <v>1682.4727698032962</v>
      </c>
      <c r="J240" s="36"/>
      <c r="K240" s="24" t="b">
        <f>IF(D240&lt;0,IF(E240&lt;0,IF(F240&lt;0,IF(G240&lt;0,IF(H240&lt;0,IF(I240&lt;0,1))))))</f>
        <v>0</v>
      </c>
    </row>
    <row r="241" spans="1:11" x14ac:dyDescent="0.25">
      <c r="A241" s="26">
        <v>729</v>
      </c>
      <c r="B241" s="25" t="s">
        <v>559</v>
      </c>
      <c r="C241" s="41">
        <v>8858</v>
      </c>
      <c r="D241" s="42">
        <v>210.01181652164573</v>
      </c>
      <c r="E241" s="43">
        <v>483.92701998262385</v>
      </c>
      <c r="F241" s="43">
        <v>666.87121092464622</v>
      </c>
      <c r="G241" s="43">
        <v>810.33181727019507</v>
      </c>
      <c r="H241" s="43">
        <v>925.13683508533973</v>
      </c>
      <c r="I241" s="44">
        <v>1065.7950801535335</v>
      </c>
      <c r="J241" s="36"/>
      <c r="K241" s="24" t="b">
        <f>IF(D241&lt;0,IF(E241&lt;0,IF(F241&lt;0,IF(G241&lt;0,IF(H241&lt;0,IF(I241&lt;0,1))))))</f>
        <v>0</v>
      </c>
    </row>
    <row r="242" spans="1:11" x14ac:dyDescent="0.25">
      <c r="A242" s="26">
        <v>732</v>
      </c>
      <c r="B242" s="25" t="s">
        <v>560</v>
      </c>
      <c r="C242" s="41">
        <v>3285</v>
      </c>
      <c r="D242" s="42">
        <v>2488.5294117647059</v>
      </c>
      <c r="E242" s="43">
        <v>2714.4115057235103</v>
      </c>
      <c r="F242" s="43">
        <v>2987.8114285714287</v>
      </c>
      <c r="G242" s="43">
        <v>4023.5885521582736</v>
      </c>
      <c r="H242" s="43">
        <v>3900.2933014354062</v>
      </c>
      <c r="I242" s="44">
        <v>3911.0668280060881</v>
      </c>
      <c r="J242" s="36"/>
      <c r="K242" s="24" t="b">
        <f>IF(D242&lt;0,IF(E242&lt;0,IF(F242&lt;0,IF(G242&lt;0,IF(H242&lt;0,IF(I242&lt;0,1))))))</f>
        <v>0</v>
      </c>
    </row>
    <row r="243" spans="1:11" x14ac:dyDescent="0.25">
      <c r="A243" s="26">
        <v>734</v>
      </c>
      <c r="B243" s="25" t="s">
        <v>561</v>
      </c>
      <c r="C243" s="41">
        <v>50870</v>
      </c>
      <c r="D243" s="42">
        <v>165.04929292149788</v>
      </c>
      <c r="E243" s="43">
        <v>440.07214615414455</v>
      </c>
      <c r="F243" s="43">
        <v>589.6181894941634</v>
      </c>
      <c r="G243" s="43">
        <v>761.04126499518975</v>
      </c>
      <c r="H243" s="43">
        <v>1063.0312497064581</v>
      </c>
      <c r="I243" s="44">
        <v>1136.8586204049536</v>
      </c>
      <c r="J243" s="36"/>
      <c r="K243" s="24" t="b">
        <f>IF(D243&lt;0,IF(E243&lt;0,IF(F243&lt;0,IF(G243&lt;0,IF(H243&lt;0,IF(I243&lt;0,1))))))</f>
        <v>0</v>
      </c>
    </row>
    <row r="244" spans="1:11" x14ac:dyDescent="0.25">
      <c r="A244" s="26">
        <v>790</v>
      </c>
      <c r="B244" s="25" t="s">
        <v>585</v>
      </c>
      <c r="C244" s="41">
        <v>23464</v>
      </c>
      <c r="D244" s="42">
        <v>1064.5878815339622</v>
      </c>
      <c r="E244" s="43">
        <v>1255.7791451854316</v>
      </c>
      <c r="F244" s="43">
        <v>1451.837026002167</v>
      </c>
      <c r="G244" s="43">
        <v>1761.4116878739362</v>
      </c>
      <c r="H244" s="43">
        <v>2181.5651307675953</v>
      </c>
      <c r="I244" s="44">
        <v>2368.8627505966588</v>
      </c>
      <c r="J244" s="36"/>
      <c r="K244" s="24" t="b">
        <f>IF(D244&lt;0,IF(E244&lt;0,IF(F244&lt;0,IF(G244&lt;0,IF(H244&lt;0,IF(I244&lt;0,1))))))</f>
        <v>0</v>
      </c>
    </row>
    <row r="245" spans="1:11" x14ac:dyDescent="0.25">
      <c r="A245" s="26">
        <v>738</v>
      </c>
      <c r="B245" s="25" t="s">
        <v>562</v>
      </c>
      <c r="C245" s="41">
        <v>2965</v>
      </c>
      <c r="D245" s="42">
        <v>598.98132427843802</v>
      </c>
      <c r="E245" s="43">
        <v>1225.4237288135594</v>
      </c>
      <c r="F245" s="43">
        <v>1504.76249746536</v>
      </c>
      <c r="G245" s="43">
        <v>1707.401559821735</v>
      </c>
      <c r="H245" s="43">
        <v>1822.901412239408</v>
      </c>
      <c r="I245" s="44">
        <v>1948.1117807757166</v>
      </c>
      <c r="J245" s="36"/>
      <c r="K245" s="24" t="b">
        <f>IF(D245&lt;0,IF(E245&lt;0,IF(F245&lt;0,IF(G245&lt;0,IF(H245&lt;0,IF(I245&lt;0,1))))))</f>
        <v>0</v>
      </c>
    </row>
    <row r="246" spans="1:11" x14ac:dyDescent="0.25">
      <c r="A246" s="26">
        <v>739</v>
      </c>
      <c r="B246" s="25" t="s">
        <v>563</v>
      </c>
      <c r="C246" s="41">
        <v>3188</v>
      </c>
      <c r="D246" s="42">
        <v>1880.2837718001774</v>
      </c>
      <c r="E246" s="43">
        <v>2216.7769092002409</v>
      </c>
      <c r="F246" s="43">
        <v>2344.1165961361548</v>
      </c>
      <c r="G246" s="43">
        <v>2532.0091001228502</v>
      </c>
      <c r="H246" s="43">
        <v>2408.4555970149254</v>
      </c>
      <c r="I246" s="44">
        <v>2469.9007653701383</v>
      </c>
      <c r="J246" s="36"/>
      <c r="K246" s="24" t="b">
        <f>IF(D246&lt;0,IF(E246&lt;0,IF(F246&lt;0,IF(G246&lt;0,IF(H246&lt;0,IF(I246&lt;0,1))))))</f>
        <v>0</v>
      </c>
    </row>
    <row r="247" spans="1:11" x14ac:dyDescent="0.25">
      <c r="A247" s="26">
        <v>740</v>
      </c>
      <c r="B247" s="25" t="s">
        <v>564</v>
      </c>
      <c r="C247" s="41">
        <v>31460</v>
      </c>
      <c r="D247" s="42">
        <v>-286.2861648571602</v>
      </c>
      <c r="E247" s="43">
        <v>387.4226930377809</v>
      </c>
      <c r="F247" s="43">
        <v>714.16779703198461</v>
      </c>
      <c r="G247" s="43">
        <v>899.32366775751916</v>
      </c>
      <c r="H247" s="43">
        <v>1288.4513830355181</v>
      </c>
      <c r="I247" s="44">
        <v>1413.238369357915</v>
      </c>
      <c r="J247" s="36"/>
      <c r="K247" s="24" t="b">
        <f>IF(D247&lt;0,IF(E247&lt;0,IF(F247&lt;0,IF(G247&lt;0,IF(H247&lt;0,IF(I247&lt;0,1))))))</f>
        <v>0</v>
      </c>
    </row>
    <row r="248" spans="1:11" x14ac:dyDescent="0.25">
      <c r="A248" s="26">
        <v>742</v>
      </c>
      <c r="B248" s="25" t="s">
        <v>565</v>
      </c>
      <c r="C248" s="41">
        <v>964</v>
      </c>
      <c r="D248" s="42">
        <v>1573.1343283582089</v>
      </c>
      <c r="E248" s="43">
        <v>1066.4023785926659</v>
      </c>
      <c r="F248" s="43">
        <v>2007.2868186323092</v>
      </c>
      <c r="G248" s="43">
        <v>0</v>
      </c>
      <c r="H248" s="43">
        <v>2784.7449079754601</v>
      </c>
      <c r="I248" s="44">
        <v>2416.7045124481333</v>
      </c>
      <c r="J248" s="36"/>
      <c r="K248" s="24" t="b">
        <f>IF(D248&lt;0,IF(E248&lt;0,IF(F248&lt;0,IF(G248&lt;0,IF(H248&lt;0,IF(I248&lt;0,1))))))</f>
        <v>0</v>
      </c>
    </row>
    <row r="249" spans="1:11" x14ac:dyDescent="0.25">
      <c r="A249" s="26">
        <v>743</v>
      </c>
      <c r="B249" s="25" t="s">
        <v>566</v>
      </c>
      <c r="C249" s="41">
        <v>66611</v>
      </c>
      <c r="D249" s="42">
        <v>229.45704833727913</v>
      </c>
      <c r="E249" s="43">
        <v>433.55683767347574</v>
      </c>
      <c r="F249" s="43">
        <v>343.16668947726151</v>
      </c>
      <c r="G249" s="43">
        <v>540.11498538034084</v>
      </c>
      <c r="H249" s="43">
        <v>329.15032345828297</v>
      </c>
      <c r="I249" s="44">
        <v>282.2865112368828</v>
      </c>
      <c r="J249" s="36"/>
      <c r="K249" s="24" t="b">
        <f>IF(D249&lt;0,IF(E249&lt;0,IF(F249&lt;0,IF(G249&lt;0,IF(H249&lt;0,IF(I249&lt;0,1))))))</f>
        <v>0</v>
      </c>
    </row>
    <row r="250" spans="1:11" x14ac:dyDescent="0.25">
      <c r="A250" s="26">
        <v>746</v>
      </c>
      <c r="B250" s="25" t="s">
        <v>567</v>
      </c>
      <c r="C250" s="41">
        <v>4603</v>
      </c>
      <c r="D250" s="42">
        <v>781.67006109979638</v>
      </c>
      <c r="E250" s="43">
        <v>1418.7008688456763</v>
      </c>
      <c r="F250" s="43">
        <v>1835.3590420414139</v>
      </c>
      <c r="G250" s="43">
        <v>2549.8967898627247</v>
      </c>
      <c r="H250" s="43">
        <v>2799.1941884150219</v>
      </c>
      <c r="I250" s="44">
        <v>2867.5385770149901</v>
      </c>
      <c r="J250" s="36"/>
      <c r="K250" s="24" t="b">
        <f>IF(D250&lt;0,IF(E250&lt;0,IF(F250&lt;0,IF(G250&lt;0,IF(H250&lt;0,IF(I250&lt;0,1))))))</f>
        <v>0</v>
      </c>
    </row>
    <row r="251" spans="1:11" x14ac:dyDescent="0.25">
      <c r="A251" s="26">
        <v>747</v>
      </c>
      <c r="B251" s="25" t="s">
        <v>568</v>
      </c>
      <c r="C251" s="41">
        <v>1264</v>
      </c>
      <c r="D251" s="42">
        <v>2245.6506610995129</v>
      </c>
      <c r="E251" s="43">
        <v>3017.3285198555955</v>
      </c>
      <c r="F251" s="43">
        <v>3624.5295118343197</v>
      </c>
      <c r="G251" s="43">
        <v>3953.3760626911321</v>
      </c>
      <c r="H251" s="43">
        <v>4572.5544193296955</v>
      </c>
      <c r="I251" s="44">
        <v>5106.4091139240509</v>
      </c>
      <c r="J251" s="36"/>
      <c r="K251" s="24" t="b">
        <f>IF(D251&lt;0,IF(E251&lt;0,IF(F251&lt;0,IF(G251&lt;0,IF(H251&lt;0,IF(I251&lt;0,1))))))</f>
        <v>0</v>
      </c>
    </row>
    <row r="252" spans="1:11" x14ac:dyDescent="0.25">
      <c r="A252" s="26">
        <v>748</v>
      </c>
      <c r="B252" s="25" t="s">
        <v>569</v>
      </c>
      <c r="C252" s="41">
        <v>4804</v>
      </c>
      <c r="D252" s="42">
        <v>1968.5131195335277</v>
      </c>
      <c r="E252" s="43">
        <v>2484.5053635280096</v>
      </c>
      <c r="F252" s="43">
        <v>2679.0705409705647</v>
      </c>
      <c r="G252" s="43">
        <v>3206.7125423728812</v>
      </c>
      <c r="H252" s="43">
        <v>2844.2507732065333</v>
      </c>
      <c r="I252" s="44">
        <v>3021.2708909242301</v>
      </c>
      <c r="J252" s="36"/>
      <c r="K252" s="24" t="b">
        <f>IF(D252&lt;0,IF(E252&lt;0,IF(F252&lt;0,IF(G252&lt;0,IF(H252&lt;0,IF(I252&lt;0,1))))))</f>
        <v>0</v>
      </c>
    </row>
    <row r="253" spans="1:11" x14ac:dyDescent="0.25">
      <c r="A253" s="26">
        <v>791</v>
      </c>
      <c r="B253" s="25" t="s">
        <v>586</v>
      </c>
      <c r="C253" s="41">
        <v>4938</v>
      </c>
      <c r="D253" s="42">
        <v>317.72127700248518</v>
      </c>
      <c r="E253" s="43">
        <v>-98.981356909475309</v>
      </c>
      <c r="F253" s="43">
        <v>327.03182225686999</v>
      </c>
      <c r="G253" s="43">
        <v>404.57250149135018</v>
      </c>
      <c r="H253" s="43">
        <v>673.62997160819305</v>
      </c>
      <c r="I253" s="44">
        <v>768.73403807209388</v>
      </c>
      <c r="J253" s="36"/>
      <c r="K253" s="24" t="b">
        <f>IF(D253&lt;0,IF(E253&lt;0,IF(F253&lt;0,IF(G253&lt;0,IF(H253&lt;0,IF(I253&lt;0,1))))))</f>
        <v>0</v>
      </c>
    </row>
    <row r="254" spans="1:11" x14ac:dyDescent="0.25">
      <c r="A254" s="26">
        <v>749</v>
      </c>
      <c r="B254" s="25" t="s">
        <v>570</v>
      </c>
      <c r="C254" s="41">
        <v>21269</v>
      </c>
      <c r="D254" s="42">
        <v>245.34378938524017</v>
      </c>
      <c r="E254" s="43">
        <v>269.6343701472872</v>
      </c>
      <c r="F254" s="43">
        <v>294.55082421453062</v>
      </c>
      <c r="G254" s="43">
        <v>183.06278824415978</v>
      </c>
      <c r="H254" s="43">
        <v>161.45454438703618</v>
      </c>
      <c r="I254" s="44">
        <v>239.88066293666841</v>
      </c>
      <c r="J254" s="36"/>
      <c r="K254" s="24" t="b">
        <f>IF(D254&lt;0,IF(E254&lt;0,IF(F254&lt;0,IF(G254&lt;0,IF(H254&lt;0,IF(I254&lt;0,1))))))</f>
        <v>0</v>
      </c>
    </row>
    <row r="255" spans="1:11" x14ac:dyDescent="0.25">
      <c r="A255" s="26">
        <v>751</v>
      </c>
      <c r="B255" s="25" t="s">
        <v>571</v>
      </c>
      <c r="C255" s="41">
        <v>2778</v>
      </c>
      <c r="D255" s="42">
        <v>217.53681392235609</v>
      </c>
      <c r="E255" s="43">
        <v>712.54237288135596</v>
      </c>
      <c r="F255" s="43">
        <v>904.96116046831958</v>
      </c>
      <c r="G255" s="43">
        <v>1462.2516996871743</v>
      </c>
      <c r="H255" s="43">
        <v>2627.0880480905234</v>
      </c>
      <c r="I255" s="44">
        <v>2883.4356515478758</v>
      </c>
      <c r="J255" s="36"/>
      <c r="K255" s="24" t="b">
        <f>IF(D255&lt;0,IF(E255&lt;0,IF(F255&lt;0,IF(G255&lt;0,IF(H255&lt;0,IF(I255&lt;0,1))))))</f>
        <v>0</v>
      </c>
    </row>
    <row r="256" spans="1:11" x14ac:dyDescent="0.25">
      <c r="A256" s="26">
        <v>753</v>
      </c>
      <c r="B256" s="25" t="s">
        <v>572</v>
      </c>
      <c r="C256" s="41">
        <v>22826</v>
      </c>
      <c r="D256" s="42">
        <v>2776.8540387340577</v>
      </c>
      <c r="E256" s="43">
        <v>2770.92267256882</v>
      </c>
      <c r="F256" s="43">
        <v>2874.1995515998201</v>
      </c>
      <c r="G256" s="43">
        <v>3449.4627701612903</v>
      </c>
      <c r="H256" s="43">
        <v>3576.9720380615177</v>
      </c>
      <c r="I256" s="44">
        <v>3561.2116836064133</v>
      </c>
      <c r="J256" s="36"/>
      <c r="K256" s="24" t="b">
        <f>IF(D256&lt;0,IF(E256&lt;0,IF(F256&lt;0,IF(G256&lt;0,IF(H256&lt;0,IF(I256&lt;0,1))))))</f>
        <v>0</v>
      </c>
    </row>
    <row r="257" spans="1:11" x14ac:dyDescent="0.25">
      <c r="A257" s="26">
        <v>755</v>
      </c>
      <c r="B257" s="25" t="s">
        <v>573</v>
      </c>
      <c r="C257" s="41">
        <v>6182</v>
      </c>
      <c r="D257" s="42">
        <v>218.22620016273393</v>
      </c>
      <c r="E257" s="43">
        <v>523.98764026671006</v>
      </c>
      <c r="F257" s="43">
        <v>800.42887060342036</v>
      </c>
      <c r="G257" s="43">
        <v>908.86588225832384</v>
      </c>
      <c r="H257" s="43">
        <v>884.81689996752186</v>
      </c>
      <c r="I257" s="44">
        <v>805.14812681979936</v>
      </c>
      <c r="J257" s="36"/>
      <c r="K257" s="24" t="b">
        <f>IF(D257&lt;0,IF(E257&lt;0,IF(F257&lt;0,IF(G257&lt;0,IF(H257&lt;0,IF(I257&lt;0,1))))))</f>
        <v>0</v>
      </c>
    </row>
    <row r="258" spans="1:11" x14ac:dyDescent="0.25">
      <c r="A258" s="26">
        <v>758</v>
      </c>
      <c r="B258" s="25" t="s">
        <v>574</v>
      </c>
      <c r="C258" s="41">
        <v>8127</v>
      </c>
      <c r="D258" s="42">
        <v>34.927134770564855</v>
      </c>
      <c r="E258" s="43">
        <v>760.34357609484641</v>
      </c>
      <c r="F258" s="43">
        <v>1417.8408757786735</v>
      </c>
      <c r="G258" s="43">
        <v>2145.323978362429</v>
      </c>
      <c r="H258" s="43">
        <v>3062.5503458035932</v>
      </c>
      <c r="I258" s="44">
        <v>4582.2513855051075</v>
      </c>
      <c r="J258" s="36"/>
      <c r="K258" s="24" t="b">
        <f>IF(D258&lt;0,IF(E258&lt;0,IF(F258&lt;0,IF(G258&lt;0,IF(H258&lt;0,IF(I258&lt;0,1))))))</f>
        <v>0</v>
      </c>
    </row>
    <row r="259" spans="1:11" x14ac:dyDescent="0.25">
      <c r="A259" s="26">
        <v>759</v>
      </c>
      <c r="B259" s="25" t="s">
        <v>575</v>
      </c>
      <c r="C259" s="41">
        <v>1800</v>
      </c>
      <c r="D259" s="42">
        <v>2319.2007797270953</v>
      </c>
      <c r="E259" s="43">
        <v>2404.5839561534626</v>
      </c>
      <c r="F259" s="43">
        <v>1896.0497946920379</v>
      </c>
      <c r="G259" s="43">
        <v>2306.4001905252317</v>
      </c>
      <c r="H259" s="43">
        <v>3050.5066791243994</v>
      </c>
      <c r="I259" s="44">
        <v>3765.810294444444</v>
      </c>
      <c r="J259" s="36"/>
      <c r="K259" s="24" t="b">
        <f>IF(D259&lt;0,IF(E259&lt;0,IF(F259&lt;0,IF(G259&lt;0,IF(H259&lt;0,IF(I259&lt;0,1))))))</f>
        <v>0</v>
      </c>
    </row>
    <row r="260" spans="1:11" x14ac:dyDescent="0.25">
      <c r="A260" s="26">
        <v>761</v>
      </c>
      <c r="B260" s="25" t="s">
        <v>576</v>
      </c>
      <c r="C260" s="41">
        <v>8429</v>
      </c>
      <c r="D260" s="42">
        <v>3162.4382964068418</v>
      </c>
      <c r="E260" s="43">
        <v>3529.3777469349989</v>
      </c>
      <c r="F260" s="43">
        <v>3709.4693565339248</v>
      </c>
      <c r="G260" s="43">
        <v>4085.2089698552104</v>
      </c>
      <c r="H260" s="43">
        <v>4363.7437074910822</v>
      </c>
      <c r="I260" s="44">
        <v>4533.2376521532806</v>
      </c>
      <c r="J260" s="36"/>
      <c r="K260" s="24" t="b">
        <f>IF(D260&lt;0,IF(E260&lt;0,IF(F260&lt;0,IF(G260&lt;0,IF(H260&lt;0,IF(I260&lt;0,1))))))</f>
        <v>0</v>
      </c>
    </row>
    <row r="261" spans="1:11" x14ac:dyDescent="0.25">
      <c r="A261" s="26">
        <v>762</v>
      </c>
      <c r="B261" s="25" t="s">
        <v>577</v>
      </c>
      <c r="C261" s="41">
        <v>3570</v>
      </c>
      <c r="D261" s="42">
        <v>1350.7826533230691</v>
      </c>
      <c r="E261" s="43">
        <v>2190.0546732621715</v>
      </c>
      <c r="F261" s="43">
        <v>3439.5641249669052</v>
      </c>
      <c r="G261" s="43">
        <v>3851.3404929193903</v>
      </c>
      <c r="H261" s="43">
        <v>4289.4440610393185</v>
      </c>
      <c r="I261" s="44">
        <v>5274.8012941176476</v>
      </c>
      <c r="J261" s="36"/>
      <c r="K261" s="24" t="b">
        <f>IF(D261&lt;0,IF(E261&lt;0,IF(F261&lt;0,IF(G261&lt;0,IF(H261&lt;0,IF(I261&lt;0,1))))))</f>
        <v>0</v>
      </c>
    </row>
    <row r="262" spans="1:11" x14ac:dyDescent="0.25">
      <c r="A262" s="26">
        <v>765</v>
      </c>
      <c r="B262" s="25" t="s">
        <v>578</v>
      </c>
      <c r="C262" s="41">
        <v>10185</v>
      </c>
      <c r="D262" s="42">
        <v>5969.4272445820434</v>
      </c>
      <c r="E262" s="43">
        <v>5499.2719153480239</v>
      </c>
      <c r="F262" s="43">
        <v>5133.7455865867796</v>
      </c>
      <c r="G262" s="43">
        <v>4988.9866380142939</v>
      </c>
      <c r="H262" s="43">
        <v>4338.1805304652526</v>
      </c>
      <c r="I262" s="44">
        <v>4641.708901325479</v>
      </c>
      <c r="J262" s="36"/>
      <c r="K262" s="24" t="b">
        <f>IF(D262&lt;0,IF(E262&lt;0,IF(F262&lt;0,IF(G262&lt;0,IF(H262&lt;0,IF(I262&lt;0,1))))))</f>
        <v>0</v>
      </c>
    </row>
    <row r="263" spans="1:11" x14ac:dyDescent="0.25">
      <c r="A263" s="26">
        <v>768</v>
      </c>
      <c r="B263" s="25" t="s">
        <v>579</v>
      </c>
      <c r="C263" s="41">
        <v>2361</v>
      </c>
      <c r="D263" s="42">
        <v>1839.8876404494381</v>
      </c>
      <c r="E263" s="43">
        <v>2163.577759871072</v>
      </c>
      <c r="F263" s="43">
        <v>2328.4563580246913</v>
      </c>
      <c r="G263" s="43">
        <v>2768.7396126315789</v>
      </c>
      <c r="H263" s="43">
        <v>2830.7856756756755</v>
      </c>
      <c r="I263" s="44">
        <v>3079.7113511224056</v>
      </c>
      <c r="J263" s="36"/>
      <c r="K263" s="24" t="b">
        <f>IF(D263&lt;0,IF(E263&lt;0,IF(F263&lt;0,IF(G263&lt;0,IF(H263&lt;0,IF(I263&lt;0,1))))))</f>
        <v>0</v>
      </c>
    </row>
    <row r="264" spans="1:11" x14ac:dyDescent="0.25">
      <c r="A264" s="26">
        <v>777</v>
      </c>
      <c r="B264" s="25" t="s">
        <v>580</v>
      </c>
      <c r="C264" s="41">
        <v>7038</v>
      </c>
      <c r="D264" s="42">
        <v>1814.9346447521677</v>
      </c>
      <c r="E264" s="43">
        <v>1814.4587832499342</v>
      </c>
      <c r="F264" s="43">
        <v>2095.4286294619073</v>
      </c>
      <c r="G264" s="43">
        <v>2854.3072268223159</v>
      </c>
      <c r="H264" s="43">
        <v>2947.3676631344119</v>
      </c>
      <c r="I264" s="44">
        <v>3124.3302870133566</v>
      </c>
      <c r="J264" s="36"/>
      <c r="K264" s="24" t="b">
        <f>IF(D264&lt;0,IF(E264&lt;0,IF(F264&lt;0,IF(G264&lt;0,IF(H264&lt;0,IF(I264&lt;0,1))))))</f>
        <v>0</v>
      </c>
    </row>
    <row r="265" spans="1:11" x14ac:dyDescent="0.25">
      <c r="A265" s="26">
        <v>778</v>
      </c>
      <c r="B265" s="25" t="s">
        <v>581</v>
      </c>
      <c r="C265" s="41">
        <v>6632</v>
      </c>
      <c r="D265" s="42">
        <v>1087.061155152888</v>
      </c>
      <c r="E265" s="43">
        <v>1208.9164622709566</v>
      </c>
      <c r="F265" s="43">
        <v>1137.8652996662313</v>
      </c>
      <c r="G265" s="43">
        <v>1318.2715436936269</v>
      </c>
      <c r="H265" s="43">
        <v>1314.2268604651165</v>
      </c>
      <c r="I265" s="44">
        <v>1677.048127261761</v>
      </c>
      <c r="J265" s="36"/>
      <c r="K265" s="24" t="b">
        <f>IF(D265&lt;0,IF(E265&lt;0,IF(F265&lt;0,IF(G265&lt;0,IF(H265&lt;0,IF(I265&lt;0,1))))))</f>
        <v>0</v>
      </c>
    </row>
    <row r="266" spans="1:11" x14ac:dyDescent="0.25">
      <c r="A266" s="26">
        <v>781</v>
      </c>
      <c r="B266" s="25" t="s">
        <v>582</v>
      </c>
      <c r="C266" s="41">
        <v>3428</v>
      </c>
      <c r="D266" s="42">
        <v>2983.5931091058246</v>
      </c>
      <c r="E266" s="43">
        <v>3386.9457449738361</v>
      </c>
      <c r="F266" s="43">
        <v>4238.6576450892853</v>
      </c>
      <c r="G266" s="43">
        <v>4792.0951113013698</v>
      </c>
      <c r="H266" s="43">
        <v>5023.7038186498858</v>
      </c>
      <c r="I266" s="44">
        <v>5796.5427975495923</v>
      </c>
      <c r="J266" s="36"/>
      <c r="K266" s="24" t="b">
        <f>IF(D266&lt;0,IF(E266&lt;0,IF(F266&lt;0,IF(G266&lt;0,IF(H266&lt;0,IF(I266&lt;0,1))))))</f>
        <v>0</v>
      </c>
    </row>
    <row r="267" spans="1:11" x14ac:dyDescent="0.25">
      <c r="A267" s="26">
        <v>783</v>
      </c>
      <c r="B267" s="25" t="s">
        <v>583</v>
      </c>
      <c r="C267" s="41">
        <v>6256</v>
      </c>
      <c r="D267" s="42">
        <v>45.082576997470618</v>
      </c>
      <c r="E267" s="43">
        <v>304.84501956063798</v>
      </c>
      <c r="F267" s="43">
        <v>711.52185488767464</v>
      </c>
      <c r="G267" s="43">
        <v>872.01614581710544</v>
      </c>
      <c r="H267" s="43">
        <v>1531.324801630861</v>
      </c>
      <c r="I267" s="44">
        <v>2015.0400287723785</v>
      </c>
      <c r="J267" s="36"/>
      <c r="K267" s="24" t="b">
        <f>IF(D267&lt;0,IF(E267&lt;0,IF(F267&lt;0,IF(G267&lt;0,IF(H267&lt;0,IF(I267&lt;0,1))))))</f>
        <v>0</v>
      </c>
    </row>
    <row r="268" spans="1:11" x14ac:dyDescent="0.25">
      <c r="A268" s="26">
        <v>831</v>
      </c>
      <c r="B268" s="25" t="s">
        <v>587</v>
      </c>
      <c r="C268" s="41">
        <v>4596</v>
      </c>
      <c r="D268" s="42">
        <v>-18.197388139584671</v>
      </c>
      <c r="E268" s="43">
        <v>233.362143474503</v>
      </c>
      <c r="F268" s="43">
        <v>654.43735364526663</v>
      </c>
      <c r="G268" s="43">
        <v>567.5973722307524</v>
      </c>
      <c r="H268" s="43">
        <v>804.71186810810809</v>
      </c>
      <c r="I268" s="44">
        <v>930.31605744125318</v>
      </c>
      <c r="J268" s="36"/>
      <c r="K268" s="24" t="b">
        <f>IF(D268&lt;0,IF(E268&lt;0,IF(F268&lt;0,IF(G268&lt;0,IF(H268&lt;0,IF(I268&lt;0,1))))))</f>
        <v>0</v>
      </c>
    </row>
    <row r="269" spans="1:11" x14ac:dyDescent="0.25">
      <c r="A269" s="26">
        <v>832</v>
      </c>
      <c r="B269" s="25" t="s">
        <v>588</v>
      </c>
      <c r="C269" s="41">
        <v>3657</v>
      </c>
      <c r="D269" s="42">
        <v>2820.1710261569415</v>
      </c>
      <c r="E269" s="43">
        <v>3293.667007150153</v>
      </c>
      <c r="F269" s="43">
        <v>3853.2831893687712</v>
      </c>
      <c r="G269" s="43">
        <v>4544.2402718954254</v>
      </c>
      <c r="H269" s="43">
        <v>4806.2750415438222</v>
      </c>
      <c r="I269" s="44">
        <v>5329.6072655181842</v>
      </c>
      <c r="J269" s="36"/>
      <c r="K269" s="24" t="b">
        <f>IF(D269&lt;0,IF(E269&lt;0,IF(F269&lt;0,IF(G269&lt;0,IF(H269&lt;0,IF(I269&lt;0,1))))))</f>
        <v>0</v>
      </c>
    </row>
    <row r="270" spans="1:11" x14ac:dyDescent="0.25">
      <c r="A270" s="26">
        <v>833</v>
      </c>
      <c r="B270" s="25" t="s">
        <v>589</v>
      </c>
      <c r="C270" s="41">
        <v>1692</v>
      </c>
      <c r="D270" s="42">
        <v>3588.7736424649174</v>
      </c>
      <c r="E270" s="43">
        <v>4765.5213984327902</v>
      </c>
      <c r="F270" s="43">
        <v>5200.6448777579017</v>
      </c>
      <c r="G270" s="43">
        <v>5229.801413364874</v>
      </c>
      <c r="H270" s="43">
        <v>5102.018058651026</v>
      </c>
      <c r="I270" s="44">
        <v>4992.6542257683213</v>
      </c>
      <c r="J270" s="36"/>
      <c r="K270" s="24" t="b">
        <f>IF(D270&lt;0,IF(E270&lt;0,IF(F270&lt;0,IF(G270&lt;0,IF(H270&lt;0,IF(I270&lt;0,1))))))</f>
        <v>0</v>
      </c>
    </row>
    <row r="271" spans="1:11" x14ac:dyDescent="0.25">
      <c r="A271" s="26">
        <v>834</v>
      </c>
      <c r="B271" s="25" t="s">
        <v>590</v>
      </c>
      <c r="C271" s="41">
        <v>5832</v>
      </c>
      <c r="D271" s="42">
        <v>1617.6226101413133</v>
      </c>
      <c r="E271" s="43">
        <v>1811.1702127659576</v>
      </c>
      <c r="F271" s="43">
        <v>1871.1472347913525</v>
      </c>
      <c r="G271" s="43">
        <v>2367.2367341384584</v>
      </c>
      <c r="H271" s="43">
        <v>2613.0760215605751</v>
      </c>
      <c r="I271" s="44">
        <v>2425.9696673525377</v>
      </c>
      <c r="J271" s="36"/>
      <c r="K271" s="24" t="b">
        <f>IF(D271&lt;0,IF(E271&lt;0,IF(F271&lt;0,IF(G271&lt;0,IF(H271&lt;0,IF(I271&lt;0,1))))))</f>
        <v>0</v>
      </c>
    </row>
    <row r="272" spans="1:11" x14ac:dyDescent="0.25">
      <c r="A272" s="26">
        <v>837</v>
      </c>
      <c r="B272" s="25" t="s">
        <v>591</v>
      </c>
      <c r="C272" s="41">
        <v>260179</v>
      </c>
      <c r="D272" s="42">
        <v>2070.4627530024354</v>
      </c>
      <c r="E272" s="43">
        <v>2310.6979407408026</v>
      </c>
      <c r="F272" s="43">
        <v>2586.1895769849684</v>
      </c>
      <c r="G272" s="43">
        <v>2578.0554230569983</v>
      </c>
      <c r="H272" s="43">
        <v>2733.8704739462851</v>
      </c>
      <c r="I272" s="44">
        <v>3343.3063801844114</v>
      </c>
      <c r="J272" s="36"/>
      <c r="K272" s="24" t="b">
        <f>IF(D272&lt;0,IF(E272&lt;0,IF(F272&lt;0,IF(G272&lt;0,IF(H272&lt;0,IF(I272&lt;0,1))))))</f>
        <v>0</v>
      </c>
    </row>
    <row r="273" spans="1:11" x14ac:dyDescent="0.25">
      <c r="A273" s="26">
        <v>844</v>
      </c>
      <c r="B273" s="25" t="s">
        <v>592</v>
      </c>
      <c r="C273" s="41">
        <v>1388</v>
      </c>
      <c r="D273" s="42">
        <v>704.60526315789468</v>
      </c>
      <c r="E273" s="43">
        <v>666.00133067198931</v>
      </c>
      <c r="F273" s="43">
        <v>720.19669371196767</v>
      </c>
      <c r="G273" s="43">
        <v>749.07650242886882</v>
      </c>
      <c r="H273" s="43">
        <v>621.79521954674226</v>
      </c>
      <c r="I273" s="44">
        <v>947.74886167146974</v>
      </c>
      <c r="J273" s="36"/>
      <c r="K273" s="24" t="b">
        <f>IF(D273&lt;0,IF(E273&lt;0,IF(F273&lt;0,IF(G273&lt;0,IF(H273&lt;0,IF(I273&lt;0,1))))))</f>
        <v>0</v>
      </c>
    </row>
    <row r="274" spans="1:11" x14ac:dyDescent="0.25">
      <c r="A274" s="26">
        <v>845</v>
      </c>
      <c r="B274" s="25" t="s">
        <v>593</v>
      </c>
      <c r="C274" s="41">
        <v>2826</v>
      </c>
      <c r="D274" s="42">
        <v>5485.8380539820064</v>
      </c>
      <c r="E274" s="43">
        <v>5841.0256410256407</v>
      </c>
      <c r="F274" s="43">
        <v>6505.8262144344199</v>
      </c>
      <c r="G274" s="43">
        <v>7365.3214774711842</v>
      </c>
      <c r="H274" s="43">
        <v>8115.8196467679272</v>
      </c>
      <c r="I274" s="44">
        <v>8926.5160332625619</v>
      </c>
      <c r="J274" s="36"/>
      <c r="K274" s="24" t="b">
        <f>IF(D274&lt;0,IF(E274&lt;0,IF(F274&lt;0,IF(G274&lt;0,IF(H274&lt;0,IF(I274&lt;0,1))))))</f>
        <v>0</v>
      </c>
    </row>
    <row r="275" spans="1:11" x14ac:dyDescent="0.25">
      <c r="A275" s="26">
        <v>846</v>
      </c>
      <c r="B275" s="25" t="s">
        <v>594</v>
      </c>
      <c r="C275" s="41">
        <v>4662</v>
      </c>
      <c r="D275" s="42">
        <v>-923.75886524822693</v>
      </c>
      <c r="E275" s="43">
        <v>-309.3712454945935</v>
      </c>
      <c r="F275" s="43">
        <v>107.12132471728596</v>
      </c>
      <c r="G275" s="43">
        <v>704.25131016042781</v>
      </c>
      <c r="H275" s="43">
        <v>1581.5988419503994</v>
      </c>
      <c r="I275" s="44">
        <v>2208.720930930931</v>
      </c>
      <c r="J275" s="36"/>
      <c r="K275" s="24" t="b">
        <f>IF(D275&lt;0,IF(E275&lt;0,IF(F275&lt;0,IF(G275&lt;0,IF(H275&lt;0,IF(I275&lt;0,1))))))</f>
        <v>0</v>
      </c>
    </row>
    <row r="276" spans="1:11" x14ac:dyDescent="0.25">
      <c r="A276" s="26">
        <v>848</v>
      </c>
      <c r="B276" s="25" t="s">
        <v>595</v>
      </c>
      <c r="C276" s="41">
        <v>3976</v>
      </c>
      <c r="D276" s="42">
        <v>430.1765650080257</v>
      </c>
      <c r="E276" s="43">
        <v>468.77176689110752</v>
      </c>
      <c r="F276" s="43">
        <v>423.97811365244047</v>
      </c>
      <c r="G276" s="43">
        <v>410.85677403846148</v>
      </c>
      <c r="H276" s="43">
        <v>548.43769060501722</v>
      </c>
      <c r="I276" s="44">
        <v>602.34718058350097</v>
      </c>
      <c r="J276" s="36"/>
      <c r="K276" s="24" t="b">
        <f>IF(D276&lt;0,IF(E276&lt;0,IF(F276&lt;0,IF(G276&lt;0,IF(H276&lt;0,IF(I276&lt;0,1))))))</f>
        <v>0</v>
      </c>
    </row>
    <row r="277" spans="1:11" x14ac:dyDescent="0.25">
      <c r="A277" s="26">
        <v>849</v>
      </c>
      <c r="B277" s="25" t="s">
        <v>596</v>
      </c>
      <c r="C277" s="41">
        <v>2799</v>
      </c>
      <c r="D277" s="42">
        <v>148.69765908341577</v>
      </c>
      <c r="E277" s="43">
        <v>592.04315576534054</v>
      </c>
      <c r="F277" s="43">
        <v>1136.2138223281142</v>
      </c>
      <c r="G277" s="43">
        <v>0</v>
      </c>
      <c r="H277" s="43">
        <v>1872.8998069498068</v>
      </c>
      <c r="I277" s="44">
        <v>2064.319581993569</v>
      </c>
      <c r="J277" s="36"/>
      <c r="K277" s="24" t="b">
        <f>IF(D277&lt;0,IF(E277&lt;0,IF(F277&lt;0,IF(G277&lt;0,IF(H277&lt;0,IF(I277&lt;0,1))))))</f>
        <v>0</v>
      </c>
    </row>
    <row r="278" spans="1:11" x14ac:dyDescent="0.25">
      <c r="A278" s="26">
        <v>850</v>
      </c>
      <c r="B278" s="25" t="s">
        <v>597</v>
      </c>
      <c r="C278" s="41">
        <v>2349</v>
      </c>
      <c r="D278" s="42">
        <v>-1335.8458961474037</v>
      </c>
      <c r="E278" s="43">
        <v>-694.71053727613491</v>
      </c>
      <c r="F278" s="43">
        <v>-685.9183535819019</v>
      </c>
      <c r="G278" s="43">
        <v>-514.11049023680937</v>
      </c>
      <c r="H278" s="43">
        <v>616.04763935810809</v>
      </c>
      <c r="I278" s="44">
        <v>891.83247339293314</v>
      </c>
      <c r="J278" s="36"/>
      <c r="K278" s="24" t="b">
        <f>IF(D278&lt;0,IF(E278&lt;0,IF(F278&lt;0,IF(G278&lt;0,IF(H278&lt;0,IF(I278&lt;0,1))))))</f>
        <v>0</v>
      </c>
    </row>
    <row r="279" spans="1:11" x14ac:dyDescent="0.25">
      <c r="A279" s="26">
        <v>851</v>
      </c>
      <c r="B279" s="25" t="s">
        <v>598</v>
      </c>
      <c r="C279" s="41">
        <v>20959</v>
      </c>
      <c r="D279" s="42">
        <v>416.11887788167763</v>
      </c>
      <c r="E279" s="43">
        <v>726.13779289141473</v>
      </c>
      <c r="F279" s="43">
        <v>695.43224394131164</v>
      </c>
      <c r="G279" s="43">
        <v>705.40696141706314</v>
      </c>
      <c r="H279" s="43">
        <v>1108.2177819012275</v>
      </c>
      <c r="I279" s="44">
        <v>1051.6935621928526</v>
      </c>
      <c r="J279" s="36"/>
      <c r="K279" s="24" t="b">
        <f>IF(D279&lt;0,IF(E279&lt;0,IF(F279&lt;0,IF(G279&lt;0,IF(H279&lt;0,IF(I279&lt;0,1))))))</f>
        <v>0</v>
      </c>
    </row>
    <row r="280" spans="1:11" x14ac:dyDescent="0.25">
      <c r="A280" s="26">
        <v>853</v>
      </c>
      <c r="B280" s="25" t="s">
        <v>599</v>
      </c>
      <c r="C280" s="41">
        <v>206073</v>
      </c>
      <c r="D280" s="42">
        <v>1077.3157409230832</v>
      </c>
      <c r="E280" s="43">
        <v>1111.3631803941541</v>
      </c>
      <c r="F280" s="43">
        <v>1282.9217737794474</v>
      </c>
      <c r="G280" s="43">
        <v>1346.0256672056594</v>
      </c>
      <c r="H280" s="43">
        <v>1470.5624249119453</v>
      </c>
      <c r="I280" s="44">
        <v>1506.8225318212478</v>
      </c>
      <c r="J280" s="36"/>
      <c r="K280" s="24" t="b">
        <f>IF(D280&lt;0,IF(E280&lt;0,IF(F280&lt;0,IF(G280&lt;0,IF(H280&lt;0,IF(I280&lt;0,1))))))</f>
        <v>0</v>
      </c>
    </row>
    <row r="281" spans="1:11" x14ac:dyDescent="0.25">
      <c r="A281" s="26">
        <v>857</v>
      </c>
      <c r="B281" s="25" t="s">
        <v>601</v>
      </c>
      <c r="C281" s="41">
        <v>2311</v>
      </c>
      <c r="D281" s="42">
        <v>2250.3027856277754</v>
      </c>
      <c r="E281" s="43">
        <v>2180.8466913275788</v>
      </c>
      <c r="F281" s="43">
        <v>2103.0644545454547</v>
      </c>
      <c r="G281" s="43">
        <v>2024.0566207184627</v>
      </c>
      <c r="H281" s="43">
        <v>1574.8292607003891</v>
      </c>
      <c r="I281" s="44">
        <v>1307.1418649935092</v>
      </c>
      <c r="J281" s="36"/>
      <c r="K281" s="24" t="b">
        <f>IF(D281&lt;0,IF(E281&lt;0,IF(F281&lt;0,IF(G281&lt;0,IF(H281&lt;0,IF(I281&lt;0,1))))))</f>
        <v>0</v>
      </c>
    </row>
    <row r="282" spans="1:11" x14ac:dyDescent="0.25">
      <c r="A282" s="26">
        <v>858</v>
      </c>
      <c r="B282" s="25" t="s">
        <v>602</v>
      </c>
      <c r="C282" s="41">
        <v>42225</v>
      </c>
      <c r="D282" s="42">
        <v>1086.4271095106092</v>
      </c>
      <c r="E282" s="43">
        <v>1158.7293401748188</v>
      </c>
      <c r="F282" s="43">
        <v>1428.9382174329021</v>
      </c>
      <c r="G282" s="43">
        <v>1555.0730784469094</v>
      </c>
      <c r="H282" s="43">
        <v>1803.6878438724661</v>
      </c>
      <c r="I282" s="44">
        <v>1752.0641089402013</v>
      </c>
      <c r="J282" s="36"/>
      <c r="K282" s="24" t="b">
        <f>IF(D282&lt;0,IF(E282&lt;0,IF(F282&lt;0,IF(G282&lt;0,IF(H282&lt;0,IF(I282&lt;0,1))))))</f>
        <v>0</v>
      </c>
    </row>
    <row r="283" spans="1:11" x14ac:dyDescent="0.25">
      <c r="A283" s="26">
        <v>859</v>
      </c>
      <c r="B283" s="25" t="s">
        <v>603</v>
      </c>
      <c r="C283" s="41">
        <v>6501</v>
      </c>
      <c r="D283" s="42">
        <v>293.2047611872834</v>
      </c>
      <c r="E283" s="43">
        <v>442.52612448886867</v>
      </c>
      <c r="F283" s="43">
        <v>474.42779008038826</v>
      </c>
      <c r="G283" s="43">
        <v>507.06023468454737</v>
      </c>
      <c r="H283" s="43">
        <v>608.07632183908049</v>
      </c>
      <c r="I283" s="44">
        <v>610.77611752038149</v>
      </c>
      <c r="J283" s="36"/>
      <c r="K283" s="24" t="b">
        <f>IF(D283&lt;0,IF(E283&lt;0,IF(F283&lt;0,IF(G283&lt;0,IF(H283&lt;0,IF(I283&lt;0,1))))))</f>
        <v>0</v>
      </c>
    </row>
    <row r="284" spans="1:11" x14ac:dyDescent="0.25">
      <c r="A284" s="26">
        <v>886</v>
      </c>
      <c r="B284" s="25" t="s">
        <v>604</v>
      </c>
      <c r="C284" s="41">
        <v>12382</v>
      </c>
      <c r="D284" s="42">
        <v>168.6737627223992</v>
      </c>
      <c r="E284" s="43">
        <v>466.43109540636038</v>
      </c>
      <c r="F284" s="43">
        <v>529.15630357565715</v>
      </c>
      <c r="G284" s="43">
        <v>564.04803397095009</v>
      </c>
      <c r="H284" s="43">
        <v>960.01171946062391</v>
      </c>
      <c r="I284" s="44">
        <v>890.13453480859312</v>
      </c>
      <c r="J284" s="36"/>
      <c r="K284" s="24" t="b">
        <f>IF(D284&lt;0,IF(E284&lt;0,IF(F284&lt;0,IF(G284&lt;0,IF(H284&lt;0,IF(I284&lt;0,1))))))</f>
        <v>0</v>
      </c>
    </row>
    <row r="285" spans="1:11" x14ac:dyDescent="0.25">
      <c r="A285" s="26">
        <v>887</v>
      </c>
      <c r="B285" s="25" t="s">
        <v>605</v>
      </c>
      <c r="C285" s="41">
        <v>4493</v>
      </c>
      <c r="D285" s="42">
        <v>53.967576791808874</v>
      </c>
      <c r="E285" s="43">
        <v>23.471145564168822</v>
      </c>
      <c r="F285" s="43">
        <v>112.26634397087169</v>
      </c>
      <c r="G285" s="43">
        <v>-14.713716349310578</v>
      </c>
      <c r="H285" s="43">
        <v>-89.774371716287206</v>
      </c>
      <c r="I285" s="44">
        <v>395.05158246160687</v>
      </c>
      <c r="J285" s="36"/>
      <c r="K285" s="24" t="b">
        <f>IF(D285&lt;0,IF(E285&lt;0,IF(F285&lt;0,IF(G285&lt;0,IF(H285&lt;0,IF(I285&lt;0,1))))))</f>
        <v>0</v>
      </c>
    </row>
    <row r="286" spans="1:11" x14ac:dyDescent="0.25">
      <c r="A286" s="26">
        <v>889</v>
      </c>
      <c r="B286" s="25" t="s">
        <v>606</v>
      </c>
      <c r="C286" s="41">
        <v>2466</v>
      </c>
      <c r="D286" s="42">
        <v>2520.1793721973095</v>
      </c>
      <c r="E286" s="43">
        <v>2842.6880488736156</v>
      </c>
      <c r="F286" s="43">
        <v>3292.5196028037381</v>
      </c>
      <c r="G286" s="43">
        <v>3754.1757114546176</v>
      </c>
      <c r="H286" s="43">
        <v>4120.7541509433959</v>
      </c>
      <c r="I286" s="44">
        <v>4260.3618045417688</v>
      </c>
      <c r="J286" s="36"/>
      <c r="K286" s="24" t="b">
        <f>IF(D286&lt;0,IF(E286&lt;0,IF(F286&lt;0,IF(G286&lt;0,IF(H286&lt;0,IF(I286&lt;0,1))))))</f>
        <v>0</v>
      </c>
    </row>
    <row r="287" spans="1:11" x14ac:dyDescent="0.25">
      <c r="A287" s="26">
        <v>890</v>
      </c>
      <c r="B287" s="25" t="s">
        <v>607</v>
      </c>
      <c r="C287" s="41">
        <v>1137</v>
      </c>
      <c r="D287" s="42">
        <v>3740.09900990099</v>
      </c>
      <c r="E287" s="43">
        <v>4220.6726825266614</v>
      </c>
      <c r="F287" s="43">
        <v>3983.9210629251693</v>
      </c>
      <c r="G287" s="43">
        <v>4236.4799491525418</v>
      </c>
      <c r="H287" s="43">
        <v>5124.4433889376642</v>
      </c>
      <c r="I287" s="44">
        <v>5032.3675197889179</v>
      </c>
      <c r="J287" s="36"/>
      <c r="K287" s="24" t="b">
        <f>IF(D287&lt;0,IF(E287&lt;0,IF(F287&lt;0,IF(G287&lt;0,IF(H287&lt;0,IF(I287&lt;0,1))))))</f>
        <v>0</v>
      </c>
    </row>
    <row r="288" spans="1:11" x14ac:dyDescent="0.25">
      <c r="A288" s="26">
        <v>892</v>
      </c>
      <c r="B288" s="25" t="s">
        <v>608</v>
      </c>
      <c r="C288" s="41">
        <v>3657</v>
      </c>
      <c r="D288" s="42">
        <v>1204.8356424884541</v>
      </c>
      <c r="E288" s="43">
        <v>1357.1036752605594</v>
      </c>
      <c r="F288" s="43">
        <v>1581.5485525591632</v>
      </c>
      <c r="G288" s="43">
        <v>1382.0408713808465</v>
      </c>
      <c r="H288" s="43">
        <v>1080.0563596127247</v>
      </c>
      <c r="I288" s="44">
        <v>1188.2361635220127</v>
      </c>
      <c r="J288" s="36"/>
      <c r="K288" s="24" t="b">
        <f>IF(D288&lt;0,IF(E288&lt;0,IF(F288&lt;0,IF(G288&lt;0,IF(H288&lt;0,IF(I288&lt;0,1))))))</f>
        <v>0</v>
      </c>
    </row>
    <row r="289" spans="1:11" x14ac:dyDescent="0.25">
      <c r="A289" s="26">
        <v>893</v>
      </c>
      <c r="B289" s="25" t="s">
        <v>609</v>
      </c>
      <c r="C289" s="41">
        <v>7439</v>
      </c>
      <c r="D289" s="42">
        <v>616.02357984994637</v>
      </c>
      <c r="E289" s="43">
        <v>1023.9336809733921</v>
      </c>
      <c r="F289" s="43">
        <v>1328.0277977857811</v>
      </c>
      <c r="G289" s="43">
        <v>1796.199718859295</v>
      </c>
      <c r="H289" s="43">
        <v>2214.2812573333335</v>
      </c>
      <c r="I289" s="44">
        <v>2584.1013429224358</v>
      </c>
      <c r="J289" s="36"/>
      <c r="K289" s="24" t="b">
        <f>IF(D289&lt;0,IF(E289&lt;0,IF(F289&lt;0,IF(G289&lt;0,IF(H289&lt;0,IF(I289&lt;0,1))))))</f>
        <v>0</v>
      </c>
    </row>
    <row r="290" spans="1:11" x14ac:dyDescent="0.25">
      <c r="A290" s="26">
        <v>895</v>
      </c>
      <c r="B290" s="25" t="s">
        <v>610</v>
      </c>
      <c r="C290" s="41">
        <v>14814</v>
      </c>
      <c r="D290" s="42">
        <v>1092.9003994330628</v>
      </c>
      <c r="E290" s="43">
        <v>1455.1307062036676</v>
      </c>
      <c r="F290" s="43">
        <v>1626.1750688740865</v>
      </c>
      <c r="G290" s="43">
        <v>1589.007815398887</v>
      </c>
      <c r="H290" s="43">
        <v>1928.5812692462177</v>
      </c>
      <c r="I290" s="44">
        <v>1922.9052106115839</v>
      </c>
      <c r="J290" s="36"/>
      <c r="K290" s="24" t="b">
        <f>IF(D290&lt;0,IF(E290&lt;0,IF(F290&lt;0,IF(G290&lt;0,IF(H290&lt;0,IF(I290&lt;0,1))))))</f>
        <v>0</v>
      </c>
    </row>
    <row r="291" spans="1:11" x14ac:dyDescent="0.25">
      <c r="A291" s="26">
        <v>785</v>
      </c>
      <c r="B291" s="25" t="s">
        <v>584</v>
      </c>
      <c r="C291" s="41">
        <v>2581</v>
      </c>
      <c r="D291" s="42">
        <v>1061.6045845272206</v>
      </c>
      <c r="E291" s="43">
        <v>956.52173913043487</v>
      </c>
      <c r="F291" s="43">
        <v>1262.9865469509914</v>
      </c>
      <c r="G291" s="43">
        <v>1878.550765422696</v>
      </c>
      <c r="H291" s="43">
        <v>2142.996230204712</v>
      </c>
      <c r="I291" s="44">
        <v>2163.0245253777607</v>
      </c>
      <c r="J291" s="36"/>
      <c r="K291" s="24" t="b">
        <f>IF(D291&lt;0,IF(E291&lt;0,IF(F291&lt;0,IF(G291&lt;0,IF(H291&lt;0,IF(I291&lt;0,1))))))</f>
        <v>0</v>
      </c>
    </row>
    <row r="292" spans="1:11" x14ac:dyDescent="0.25">
      <c r="A292" s="26">
        <v>905</v>
      </c>
      <c r="B292" s="25" t="s">
        <v>611</v>
      </c>
      <c r="C292" s="41">
        <v>70361</v>
      </c>
      <c r="D292" s="42">
        <v>-205.29008220474304</v>
      </c>
      <c r="E292" s="43">
        <v>273.89675948542578</v>
      </c>
      <c r="F292" s="43">
        <v>531.01716911927826</v>
      </c>
      <c r="G292" s="43">
        <v>662.26845207977885</v>
      </c>
      <c r="H292" s="43">
        <v>790.12706798538204</v>
      </c>
      <c r="I292" s="44">
        <v>892.33960134165227</v>
      </c>
      <c r="J292" s="36"/>
      <c r="K292" s="24" t="b">
        <f>IF(D292&lt;0,IF(E292&lt;0,IF(F292&lt;0,IF(G292&lt;0,IF(H292&lt;0,IF(I292&lt;0,1))))))</f>
        <v>0</v>
      </c>
    </row>
    <row r="293" spans="1:11" x14ac:dyDescent="0.25">
      <c r="A293" s="26">
        <v>908</v>
      </c>
      <c r="B293" s="25" t="s">
        <v>612</v>
      </c>
      <c r="C293" s="41">
        <v>20847</v>
      </c>
      <c r="D293" s="42">
        <v>272.26778561892047</v>
      </c>
      <c r="E293" s="43">
        <v>544.3294004334216</v>
      </c>
      <c r="F293" s="43">
        <v>594.44175066441176</v>
      </c>
      <c r="G293" s="43">
        <v>313.62131140414431</v>
      </c>
      <c r="H293" s="43">
        <v>307.9829501304726</v>
      </c>
      <c r="I293" s="44">
        <v>152.96656353432149</v>
      </c>
      <c r="J293" s="36"/>
      <c r="K293" s="24" t="b">
        <f>IF(D293&lt;0,IF(E293&lt;0,IF(F293&lt;0,IF(G293&lt;0,IF(H293&lt;0,IF(I293&lt;0,1))))))</f>
        <v>0</v>
      </c>
    </row>
    <row r="294" spans="1:11" x14ac:dyDescent="0.25">
      <c r="A294" s="26">
        <v>92</v>
      </c>
      <c r="B294" s="25" t="s">
        <v>365</v>
      </c>
      <c r="C294" s="41">
        <v>251269</v>
      </c>
      <c r="D294" s="42">
        <v>2281.7153245642176</v>
      </c>
      <c r="E294" s="43">
        <v>2480.0215823395765</v>
      </c>
      <c r="F294" s="43">
        <v>2719.9642409471335</v>
      </c>
      <c r="G294" s="43">
        <v>2732.9245878205579</v>
      </c>
      <c r="H294" s="43">
        <v>2884.6220803174874</v>
      </c>
      <c r="I294" s="44">
        <v>2610.683733051033</v>
      </c>
      <c r="J294" s="36"/>
      <c r="K294" s="24" t="b">
        <f>IF(D294&lt;0,IF(E294&lt;0,IF(F294&lt;0,IF(G294&lt;0,IF(H294&lt;0,IF(I294&lt;0,1))))))</f>
        <v>0</v>
      </c>
    </row>
    <row r="295" spans="1:11" x14ac:dyDescent="0.25">
      <c r="A295" s="26">
        <v>915</v>
      </c>
      <c r="B295" s="25" t="s">
        <v>613</v>
      </c>
      <c r="C295" s="41">
        <v>19669</v>
      </c>
      <c r="D295" s="42">
        <v>1162.8554676048079</v>
      </c>
      <c r="E295" s="43">
        <v>1089.8510701252587</v>
      </c>
      <c r="F295" s="43">
        <v>957.6056200871177</v>
      </c>
      <c r="G295" s="43">
        <v>851.67873374158603</v>
      </c>
      <c r="H295" s="43">
        <v>887.46039995944659</v>
      </c>
      <c r="I295" s="44">
        <v>904.95280695510689</v>
      </c>
      <c r="J295" s="36"/>
      <c r="K295" s="24" t="b">
        <f>IF(D295&lt;0,IF(E295&lt;0,IF(F295&lt;0,IF(G295&lt;0,IF(H295&lt;0,IF(I295&lt;0,1))))))</f>
        <v>0</v>
      </c>
    </row>
    <row r="296" spans="1:11" x14ac:dyDescent="0.25">
      <c r="A296" s="26">
        <v>918</v>
      </c>
      <c r="B296" s="25" t="s">
        <v>614</v>
      </c>
      <c r="C296" s="41">
        <v>2246</v>
      </c>
      <c r="D296" s="42">
        <v>-649.36764064544263</v>
      </c>
      <c r="E296" s="43">
        <v>119.54624781849913</v>
      </c>
      <c r="F296" s="43">
        <v>484.39403346543378</v>
      </c>
      <c r="G296" s="43">
        <v>708.40793985637345</v>
      </c>
      <c r="H296" s="43">
        <v>1011.8208151447661</v>
      </c>
      <c r="I296" s="44">
        <v>1299.4103873552983</v>
      </c>
      <c r="J296" s="36"/>
      <c r="K296" s="24" t="b">
        <f>IF(D296&lt;0,IF(E296&lt;0,IF(F296&lt;0,IF(G296&lt;0,IF(H296&lt;0,IF(I296&lt;0,1))))))</f>
        <v>0</v>
      </c>
    </row>
    <row r="297" spans="1:11" x14ac:dyDescent="0.25">
      <c r="A297" s="26">
        <v>921</v>
      </c>
      <c r="B297" s="25" t="s">
        <v>615</v>
      </c>
      <c r="C297" s="41">
        <v>1851</v>
      </c>
      <c r="D297" s="42">
        <v>-576.96127110228406</v>
      </c>
      <c r="E297" s="43">
        <v>-33.975659229208929</v>
      </c>
      <c r="F297" s="43">
        <v>862.71623905203501</v>
      </c>
      <c r="G297" s="43">
        <v>902.67120908130937</v>
      </c>
      <c r="H297" s="43">
        <v>917.89481794195251</v>
      </c>
      <c r="I297" s="44">
        <v>1363.7027714748785</v>
      </c>
      <c r="J297" s="36"/>
      <c r="K297" s="24" t="b">
        <f>IF(D297&lt;0,IF(E297&lt;0,IF(F297&lt;0,IF(G297&lt;0,IF(H297&lt;0,IF(I297&lt;0,1))))))</f>
        <v>0</v>
      </c>
    </row>
    <row r="298" spans="1:11" x14ac:dyDescent="0.25">
      <c r="A298" s="26">
        <v>922</v>
      </c>
      <c r="B298" s="25" t="s">
        <v>616</v>
      </c>
      <c r="C298" s="41">
        <v>4511</v>
      </c>
      <c r="D298" s="42">
        <v>166.70493685419058</v>
      </c>
      <c r="E298" s="43">
        <v>524.61644149301583</v>
      </c>
      <c r="F298" s="43">
        <v>621.43018001800181</v>
      </c>
      <c r="G298" s="43">
        <v>916.20591424127963</v>
      </c>
      <c r="H298" s="43">
        <v>1045.4118102483776</v>
      </c>
      <c r="I298" s="44">
        <v>1057.955014409222</v>
      </c>
      <c r="J298" s="36"/>
      <c r="K298" s="24" t="b">
        <f>IF(D298&lt;0,IF(E298&lt;0,IF(F298&lt;0,IF(G298&lt;0,IF(H298&lt;0,IF(I298&lt;0,1))))))</f>
        <v>0</v>
      </c>
    </row>
    <row r="299" spans="1:11" x14ac:dyDescent="0.25">
      <c r="A299" s="26">
        <v>924</v>
      </c>
      <c r="B299" s="25" t="s">
        <v>617</v>
      </c>
      <c r="C299" s="41">
        <v>2931</v>
      </c>
      <c r="D299" s="42">
        <v>421.64418754014127</v>
      </c>
      <c r="E299" s="43">
        <v>458.40130505709624</v>
      </c>
      <c r="F299" s="43">
        <v>859.03501331557925</v>
      </c>
      <c r="G299" s="43">
        <v>1417.6988221317042</v>
      </c>
      <c r="H299" s="43">
        <v>1318.7501260217982</v>
      </c>
      <c r="I299" s="44">
        <v>1537.6352507676561</v>
      </c>
      <c r="J299" s="36"/>
      <c r="K299" s="24" t="b">
        <f>IF(D299&lt;0,IF(E299&lt;0,IF(F299&lt;0,IF(G299&lt;0,IF(H299&lt;0,IF(I299&lt;0,1))))))</f>
        <v>0</v>
      </c>
    </row>
    <row r="300" spans="1:11" x14ac:dyDescent="0.25">
      <c r="A300" s="26">
        <v>925</v>
      </c>
      <c r="B300" s="25" t="s">
        <v>618</v>
      </c>
      <c r="C300" s="41">
        <v>3352</v>
      </c>
      <c r="D300" s="42">
        <v>2682.0340877340041</v>
      </c>
      <c r="E300" s="43">
        <v>3674.6166950596253</v>
      </c>
      <c r="F300" s="43">
        <v>4956.1683409742118</v>
      </c>
      <c r="G300" s="43">
        <v>6046.6677239568135</v>
      </c>
      <c r="H300" s="43">
        <v>6712.9167050487158</v>
      </c>
      <c r="I300" s="44">
        <v>7508.4430220763725</v>
      </c>
      <c r="J300" s="36"/>
      <c r="K300" s="24" t="b">
        <f>IF(D300&lt;0,IF(E300&lt;0,IF(F300&lt;0,IF(G300&lt;0,IF(H300&lt;0,IF(I300&lt;0,1))))))</f>
        <v>0</v>
      </c>
    </row>
    <row r="301" spans="1:11" x14ac:dyDescent="0.25">
      <c r="A301" s="26">
        <v>927</v>
      </c>
      <c r="B301" s="25" t="s">
        <v>619</v>
      </c>
      <c r="C301" s="41">
        <v>28799</v>
      </c>
      <c r="D301" s="42">
        <v>313.56746004527059</v>
      </c>
      <c r="E301" s="43">
        <v>542.76406035665298</v>
      </c>
      <c r="F301" s="43">
        <v>770.3794688600841</v>
      </c>
      <c r="G301" s="43">
        <v>1062.5858568809879</v>
      </c>
      <c r="H301" s="43">
        <v>1975.0945756828989</v>
      </c>
      <c r="I301" s="44">
        <v>2133.0609017674228</v>
      </c>
      <c r="J301" s="36"/>
      <c r="K301" s="24" t="b">
        <f>IF(D301&lt;0,IF(E301&lt;0,IF(F301&lt;0,IF(G301&lt;0,IF(H301&lt;0,IF(I301&lt;0,1))))))</f>
        <v>0</v>
      </c>
    </row>
    <row r="302" spans="1:11" x14ac:dyDescent="0.25">
      <c r="A302" s="26">
        <v>931</v>
      </c>
      <c r="B302" s="25" t="s">
        <v>620</v>
      </c>
      <c r="C302" s="41">
        <v>5764</v>
      </c>
      <c r="D302" s="42">
        <v>4083.5492227979275</v>
      </c>
      <c r="E302" s="43">
        <v>4298.343447597179</v>
      </c>
      <c r="F302" s="43">
        <v>4505.5956787479408</v>
      </c>
      <c r="G302" s="43">
        <v>4431.6603293564112</v>
      </c>
      <c r="H302" s="43">
        <v>4949.3549668198066</v>
      </c>
      <c r="I302" s="44">
        <v>5243.6050034698128</v>
      </c>
      <c r="J302" s="36"/>
      <c r="K302" s="24" t="b">
        <f>IF(D302&lt;0,IF(E302&lt;0,IF(F302&lt;0,IF(G302&lt;0,IF(H302&lt;0,IF(I302&lt;0,1))))))</f>
        <v>0</v>
      </c>
    </row>
    <row r="303" spans="1:11" x14ac:dyDescent="0.25">
      <c r="A303" s="26">
        <v>934</v>
      </c>
      <c r="B303" s="25" t="s">
        <v>621</v>
      </c>
      <c r="C303" s="41">
        <v>2607</v>
      </c>
      <c r="D303" s="42">
        <v>-497.34701096568801</v>
      </c>
      <c r="E303" s="43">
        <v>-59.626436781609193</v>
      </c>
      <c r="F303" s="43">
        <v>292.42088896952106</v>
      </c>
      <c r="G303" s="43">
        <v>599.19653687757398</v>
      </c>
      <c r="H303" s="43">
        <v>778.02279743975896</v>
      </c>
      <c r="I303" s="44">
        <v>894.00966244725737</v>
      </c>
      <c r="J303" s="36"/>
      <c r="K303" s="24" t="b">
        <f>IF(D303&lt;0,IF(E303&lt;0,IF(F303&lt;0,IF(G303&lt;0,IF(H303&lt;0,IF(I303&lt;0,1))))))</f>
        <v>0</v>
      </c>
    </row>
    <row r="304" spans="1:11" x14ac:dyDescent="0.25">
      <c r="A304" s="26">
        <v>935</v>
      </c>
      <c r="B304" s="25" t="s">
        <v>622</v>
      </c>
      <c r="C304" s="41">
        <v>2831</v>
      </c>
      <c r="D304" s="42">
        <v>2936.9572209713733</v>
      </c>
      <c r="E304" s="43">
        <v>3221.5743440233236</v>
      </c>
      <c r="F304" s="43">
        <v>2760.7905723684212</v>
      </c>
      <c r="G304" s="43">
        <v>1879.9394103852594</v>
      </c>
      <c r="H304" s="43">
        <v>1300.8629586607447</v>
      </c>
      <c r="I304" s="44">
        <v>1140.1280501589545</v>
      </c>
      <c r="J304" s="36"/>
      <c r="K304" s="24" t="b">
        <f>IF(D304&lt;0,IF(E304&lt;0,IF(F304&lt;0,IF(G304&lt;0,IF(H304&lt;0,IF(I304&lt;0,1))))))</f>
        <v>0</v>
      </c>
    </row>
    <row r="305" spans="1:11" x14ac:dyDescent="0.25">
      <c r="A305" s="26">
        <v>936</v>
      </c>
      <c r="B305" s="25" t="s">
        <v>623</v>
      </c>
      <c r="C305" s="41">
        <v>6190</v>
      </c>
      <c r="D305" s="42">
        <v>2913.3557457212714</v>
      </c>
      <c r="E305" s="43">
        <v>3300.6144393241166</v>
      </c>
      <c r="F305" s="43">
        <v>3612.3209992266043</v>
      </c>
      <c r="G305" s="43">
        <v>4093.6896293979671</v>
      </c>
      <c r="H305" s="43">
        <v>4476.5997752988051</v>
      </c>
      <c r="I305" s="44">
        <v>4747.0330565428103</v>
      </c>
      <c r="J305" s="36"/>
      <c r="K305" s="24" t="b">
        <f>IF(D305&lt;0,IF(E305&lt;0,IF(F305&lt;0,IF(G305&lt;0,IF(H305&lt;0,IF(I305&lt;0,1))))))</f>
        <v>0</v>
      </c>
    </row>
    <row r="306" spans="1:11" x14ac:dyDescent="0.25">
      <c r="A306" s="26">
        <v>946</v>
      </c>
      <c r="B306" s="25" t="s">
        <v>624</v>
      </c>
      <c r="C306" s="41">
        <v>6210</v>
      </c>
      <c r="D306" s="42">
        <v>932.98251044729921</v>
      </c>
      <c r="E306" s="43">
        <v>1241.2335629304946</v>
      </c>
      <c r="F306" s="43">
        <v>226.75896173149309</v>
      </c>
      <c r="G306" s="43">
        <v>1583.4143613806266</v>
      </c>
      <c r="H306" s="43">
        <v>1742.1432300111271</v>
      </c>
      <c r="I306" s="44">
        <v>1956.6182866344602</v>
      </c>
      <c r="J306" s="36"/>
      <c r="K306" s="24" t="b">
        <f>IF(D306&lt;0,IF(E306&lt;0,IF(F306&lt;0,IF(G306&lt;0,IF(H306&lt;0,IF(I306&lt;0,1))))))</f>
        <v>0</v>
      </c>
    </row>
    <row r="307" spans="1:11" x14ac:dyDescent="0.25">
      <c r="A307" s="26">
        <v>976</v>
      </c>
      <c r="B307" s="25" t="s">
        <v>625</v>
      </c>
      <c r="C307" s="41">
        <v>3721</v>
      </c>
      <c r="D307" s="42">
        <v>4033.1801939765187</v>
      </c>
      <c r="E307" s="43">
        <v>4264.524421593831</v>
      </c>
      <c r="F307" s="43">
        <v>4509.8177676240211</v>
      </c>
      <c r="G307" s="43">
        <v>4098.6116103484692</v>
      </c>
      <c r="H307" s="43">
        <v>4572.6167968127493</v>
      </c>
      <c r="I307" s="44">
        <v>4816.2137248051595</v>
      </c>
      <c r="J307" s="36"/>
      <c r="K307" s="24" t="b">
        <f>IF(D307&lt;0,IF(E307&lt;0,IF(F307&lt;0,IF(G307&lt;0,IF(H307&lt;0,IF(I307&lt;0,1))))))</f>
        <v>0</v>
      </c>
    </row>
    <row r="308" spans="1:11" x14ac:dyDescent="0.25">
      <c r="A308" s="26">
        <v>977</v>
      </c>
      <c r="B308" s="25" t="s">
        <v>626</v>
      </c>
      <c r="C308" s="41">
        <v>15406</v>
      </c>
      <c r="D308" s="42">
        <v>-611.47164863979026</v>
      </c>
      <c r="E308" s="43">
        <v>-257.12232096184005</v>
      </c>
      <c r="F308" s="43">
        <v>-10.892323370449976</v>
      </c>
      <c r="G308" s="43">
        <v>141.7112652847708</v>
      </c>
      <c r="H308" s="43">
        <v>251.1456600949964</v>
      </c>
      <c r="I308" s="44">
        <v>294.10485525120083</v>
      </c>
      <c r="J308" s="36"/>
      <c r="K308" s="24" t="b">
        <f>IF(D308&lt;0,IF(E308&lt;0,IF(F308&lt;0,IF(G308&lt;0,IF(H308&lt;0,IF(I308&lt;0,1))))))</f>
        <v>0</v>
      </c>
    </row>
    <row r="309" spans="1:11" x14ac:dyDescent="0.25">
      <c r="A309" s="26">
        <v>980</v>
      </c>
      <c r="B309" s="25" t="s">
        <v>627</v>
      </c>
      <c r="C309" s="41">
        <v>33704</v>
      </c>
      <c r="D309" s="42">
        <v>1976.423888855476</v>
      </c>
      <c r="E309" s="43">
        <v>2187.574958023507</v>
      </c>
      <c r="F309" s="43">
        <v>2156.4458145707213</v>
      </c>
      <c r="G309" s="43">
        <v>2049.2917787960841</v>
      </c>
      <c r="H309" s="43">
        <v>2177.3503046589658</v>
      </c>
      <c r="I309" s="44">
        <v>2061.9474023854737</v>
      </c>
      <c r="J309" s="36"/>
      <c r="K309" s="24" t="b">
        <f>IF(D309&lt;0,IF(E309&lt;0,IF(F309&lt;0,IF(G309&lt;0,IF(H309&lt;0,IF(I309&lt;0,1))))))</f>
        <v>0</v>
      </c>
    </row>
    <row r="310" spans="1:11" x14ac:dyDescent="0.25">
      <c r="A310" s="26">
        <v>981</v>
      </c>
      <c r="B310" s="25" t="s">
        <v>628</v>
      </c>
      <c r="C310" s="41">
        <v>2193</v>
      </c>
      <c r="D310" s="42">
        <v>259.49637217242849</v>
      </c>
      <c r="E310" s="43">
        <v>840.96802074330174</v>
      </c>
      <c r="F310" s="43">
        <v>1177.508120070114</v>
      </c>
      <c r="G310" s="43">
        <v>1739.0631470719716</v>
      </c>
      <c r="H310" s="43">
        <v>2241.8568962392387</v>
      </c>
      <c r="I310" s="44">
        <v>2299.8030734154131</v>
      </c>
      <c r="J310" s="36"/>
      <c r="K310" s="24" t="b">
        <f>IF(D310&lt;0,IF(E310&lt;0,IF(F310&lt;0,IF(G310&lt;0,IF(H310&lt;0,IF(I310&lt;0,1))))))</f>
        <v>0</v>
      </c>
    </row>
    <row r="311" spans="1:11" x14ac:dyDescent="0.25">
      <c r="A311" s="26">
        <v>989</v>
      </c>
      <c r="B311" s="25" t="s">
        <v>629</v>
      </c>
      <c r="C311" s="41">
        <v>5220</v>
      </c>
      <c r="D311" s="42">
        <v>451.38888888888891</v>
      </c>
      <c r="E311" s="43">
        <v>557.22564288301339</v>
      </c>
      <c r="F311" s="43">
        <v>472.31573304157547</v>
      </c>
      <c r="G311" s="43">
        <v>793.01603218645948</v>
      </c>
      <c r="H311" s="43">
        <v>-494.51771632806617</v>
      </c>
      <c r="I311" s="44">
        <v>-1041.8301934865901</v>
      </c>
      <c r="J311" s="36"/>
      <c r="K311" s="24" t="b">
        <f>IF(D311&lt;0,IF(E311&lt;0,IF(F311&lt;0,IF(G311&lt;0,IF(H311&lt;0,IF(I311&lt;0,1))))))</f>
        <v>0</v>
      </c>
    </row>
    <row r="312" spans="1:11" x14ac:dyDescent="0.25">
      <c r="A312" s="26">
        <v>992</v>
      </c>
      <c r="B312" s="25" t="s">
        <v>630</v>
      </c>
      <c r="C312" s="41">
        <v>17740</v>
      </c>
      <c r="D312" s="42">
        <v>418.43858246735942</v>
      </c>
      <c r="E312" s="43">
        <v>556.06395004575552</v>
      </c>
      <c r="F312" s="43">
        <v>616.12954634785467</v>
      </c>
      <c r="G312" s="43">
        <v>180.27257339955855</v>
      </c>
      <c r="H312" s="43">
        <v>435.33756886094267</v>
      </c>
      <c r="I312" s="44">
        <v>591.56072153325817</v>
      </c>
      <c r="J312" s="36"/>
      <c r="K312" s="24" t="b">
        <f>IF(D312&lt;0,IF(E312&lt;0,IF(F312&lt;0,IF(G312&lt;0,IF(H312&lt;0,IF(I312&lt;0,1))))))</f>
        <v>0</v>
      </c>
    </row>
  </sheetData>
  <sortState xmlns:xlrd2="http://schemas.microsoft.com/office/spreadsheetml/2017/richdata2" ref="A20:K312">
    <sortCondition ref="B20:B312"/>
  </sortState>
  <conditionalFormatting sqref="K20:K312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0A78-923B-4940-98C8-F9D735834155}">
  <dimension ref="A1:V395"/>
  <sheetViews>
    <sheetView workbookViewId="0">
      <pane xSplit="3" ySplit="18" topLeftCell="D19" activePane="bottomRight" state="frozen"/>
      <selection pane="topRight" activeCell="D1" sqref="D1"/>
      <selection pane="bottomLeft" activeCell="A18" sqref="A18"/>
      <selection pane="bottomRight"/>
    </sheetView>
  </sheetViews>
  <sheetFormatPr defaultRowHeight="15" x14ac:dyDescent="0.25"/>
  <cols>
    <col min="1" max="1" width="3.7109375" style="63" customWidth="1"/>
    <col min="2" max="2" width="13.85546875" style="48" customWidth="1"/>
    <col min="3" max="3" width="8.5703125" style="49" hidden="1" customWidth="1"/>
    <col min="4" max="4" width="8" style="48" customWidth="1"/>
    <col min="5" max="6" width="7.5703125" style="48" bestFit="1" customWidth="1"/>
    <col min="7" max="7" width="9" style="49" customWidth="1"/>
    <col min="8" max="8" width="2.42578125" style="48" customWidth="1"/>
    <col min="9" max="9" width="8.85546875" style="48" customWidth="1"/>
    <col min="10" max="10" width="9" style="48" customWidth="1"/>
    <col min="11" max="11" width="6.42578125" style="49" customWidth="1"/>
    <col min="12" max="12" width="7.7109375" style="50" customWidth="1"/>
    <col min="13" max="13" width="7.42578125" style="48" customWidth="1"/>
    <col min="14" max="14" width="6.5703125" style="48" customWidth="1"/>
    <col min="15" max="15" width="8" style="48" customWidth="1"/>
    <col min="16" max="16" width="7.7109375" style="48" customWidth="1"/>
    <col min="17" max="17" width="6.7109375" style="48" customWidth="1"/>
    <col min="18" max="19" width="7.7109375" style="48" customWidth="1"/>
    <col min="20" max="20" width="6.85546875" style="48" customWidth="1"/>
    <col min="21" max="21" width="10.140625" style="52" customWidth="1"/>
    <col min="22" max="22" width="9.140625" style="49" customWidth="1"/>
  </cols>
  <sheetData>
    <row r="1" spans="1:22" ht="18" x14ac:dyDescent="0.25">
      <c r="A1" s="47" t="s">
        <v>653</v>
      </c>
      <c r="N1" s="117" t="s">
        <v>647</v>
      </c>
      <c r="P1" s="51"/>
    </row>
    <row r="2" spans="1:22" x14ac:dyDescent="0.25">
      <c r="A2" s="53" t="s">
        <v>644</v>
      </c>
      <c r="S2" s="49"/>
    </row>
    <row r="3" spans="1:22" x14ac:dyDescent="0.25">
      <c r="A3" s="116" t="s">
        <v>648</v>
      </c>
      <c r="S3" s="49"/>
    </row>
    <row r="4" spans="1:22" x14ac:dyDescent="0.25">
      <c r="A4" s="54" t="s">
        <v>649</v>
      </c>
      <c r="N4" s="49"/>
      <c r="O4" s="55"/>
    </row>
    <row r="5" spans="1:22" x14ac:dyDescent="0.25">
      <c r="A5" s="56"/>
      <c r="B5" s="49"/>
      <c r="D5" s="49"/>
      <c r="E5" s="49"/>
      <c r="F5" s="49"/>
      <c r="H5" s="49"/>
      <c r="I5" s="49"/>
      <c r="J5" s="49"/>
      <c r="U5" s="57"/>
    </row>
    <row r="6" spans="1:22" x14ac:dyDescent="0.25">
      <c r="A6" s="54" t="s">
        <v>650</v>
      </c>
      <c r="B6" s="49"/>
      <c r="D6" s="49"/>
      <c r="E6" s="49"/>
      <c r="F6" s="49"/>
      <c r="H6" s="49"/>
      <c r="I6" s="49"/>
      <c r="J6" s="49"/>
      <c r="U6" s="57"/>
    </row>
    <row r="7" spans="1:22" x14ac:dyDescent="0.25">
      <c r="A7" s="63" t="s">
        <v>0</v>
      </c>
      <c r="C7" s="48"/>
      <c r="K7" s="48"/>
      <c r="U7" s="58"/>
    </row>
    <row r="8" spans="1:22" x14ac:dyDescent="0.25">
      <c r="A8" s="63" t="s">
        <v>1</v>
      </c>
      <c r="B8" s="2"/>
      <c r="C8" s="2"/>
      <c r="D8" s="2"/>
      <c r="E8" s="2"/>
      <c r="F8" s="2"/>
      <c r="G8" s="59"/>
      <c r="H8" s="2"/>
      <c r="I8" s="2"/>
      <c r="J8" s="2"/>
      <c r="K8" s="2"/>
      <c r="L8" s="60"/>
      <c r="M8" s="2"/>
      <c r="N8" s="2"/>
      <c r="O8" s="2"/>
      <c r="P8" s="2"/>
      <c r="Q8" s="2"/>
      <c r="R8" s="2"/>
      <c r="S8" s="2"/>
      <c r="T8" s="2"/>
      <c r="U8" s="58"/>
    </row>
    <row r="9" spans="1:22" x14ac:dyDescent="0.25">
      <c r="A9" s="63" t="s">
        <v>2</v>
      </c>
      <c r="B9" s="2"/>
      <c r="C9" s="2"/>
      <c r="D9" s="2"/>
      <c r="E9" s="2"/>
      <c r="F9" s="2"/>
      <c r="G9" s="59"/>
      <c r="H9" s="2"/>
      <c r="I9" s="2"/>
      <c r="J9" s="2"/>
      <c r="K9" s="2"/>
      <c r="L9" s="60"/>
      <c r="M9" s="2"/>
      <c r="N9" s="2"/>
      <c r="O9" s="2"/>
      <c r="P9" s="61"/>
      <c r="Q9" s="2"/>
      <c r="R9" s="2"/>
      <c r="S9" s="2"/>
      <c r="T9" s="2"/>
      <c r="U9" s="58"/>
    </row>
    <row r="10" spans="1:22" x14ac:dyDescent="0.25">
      <c r="A10" s="63" t="s">
        <v>3</v>
      </c>
      <c r="B10" s="2"/>
      <c r="C10" s="2"/>
      <c r="D10" s="2"/>
      <c r="E10" s="2"/>
      <c r="F10" s="2"/>
      <c r="G10" s="59"/>
      <c r="H10" s="2"/>
      <c r="I10" s="2"/>
      <c r="J10" s="2"/>
      <c r="K10" s="2"/>
      <c r="L10" s="60"/>
      <c r="M10" s="2"/>
      <c r="N10" s="2"/>
      <c r="O10" s="2"/>
      <c r="P10" s="62"/>
      <c r="Q10" s="2"/>
      <c r="R10" s="2"/>
      <c r="S10" s="2"/>
      <c r="T10" s="2"/>
      <c r="U10" s="58"/>
    </row>
    <row r="11" spans="1:22" x14ac:dyDescent="0.25">
      <c r="F11" s="64"/>
      <c r="I11" s="52" t="s">
        <v>4</v>
      </c>
      <c r="J11" s="52"/>
      <c r="K11" s="52"/>
      <c r="L11" s="65" t="s">
        <v>5</v>
      </c>
      <c r="M11" s="52"/>
      <c r="N11" s="52"/>
      <c r="O11" s="52" t="s">
        <v>6</v>
      </c>
      <c r="P11" s="52"/>
      <c r="Q11" s="52"/>
      <c r="R11" s="52" t="s">
        <v>7</v>
      </c>
    </row>
    <row r="12" spans="1:22" x14ac:dyDescent="0.25">
      <c r="C12" s="66">
        <v>2022</v>
      </c>
      <c r="D12" s="66">
        <v>2024</v>
      </c>
      <c r="E12" s="3">
        <v>2023</v>
      </c>
      <c r="F12" s="66">
        <v>2024</v>
      </c>
      <c r="G12" s="4" t="s">
        <v>651</v>
      </c>
      <c r="H12" s="67"/>
      <c r="I12" s="3">
        <v>2023</v>
      </c>
      <c r="J12" s="66">
        <v>2024</v>
      </c>
      <c r="K12" s="68" t="s">
        <v>325</v>
      </c>
      <c r="L12" s="66">
        <v>2023</v>
      </c>
      <c r="M12" s="66">
        <v>2024</v>
      </c>
      <c r="N12" s="68" t="s">
        <v>325</v>
      </c>
      <c r="O12" s="66">
        <v>2023</v>
      </c>
      <c r="P12" s="66">
        <v>2024</v>
      </c>
      <c r="Q12" s="68" t="s">
        <v>325</v>
      </c>
      <c r="R12" s="66">
        <v>2023</v>
      </c>
      <c r="S12" s="66">
        <v>2024</v>
      </c>
      <c r="T12" s="68" t="s">
        <v>325</v>
      </c>
      <c r="U12" s="5" t="s">
        <v>326</v>
      </c>
      <c r="V12" s="4" t="s">
        <v>652</v>
      </c>
    </row>
    <row r="13" spans="1:22" x14ac:dyDescent="0.25">
      <c r="A13" s="63" t="s">
        <v>8</v>
      </c>
      <c r="B13" s="48" t="s">
        <v>9</v>
      </c>
      <c r="C13" s="66" t="s">
        <v>10</v>
      </c>
      <c r="D13" s="66" t="s">
        <v>10</v>
      </c>
      <c r="E13" s="3" t="s">
        <v>11</v>
      </c>
      <c r="F13" s="66" t="s">
        <v>11</v>
      </c>
      <c r="G13" s="4" t="s">
        <v>19</v>
      </c>
      <c r="H13" s="67"/>
      <c r="I13" s="3" t="s">
        <v>12</v>
      </c>
      <c r="J13" s="66" t="s">
        <v>12</v>
      </c>
      <c r="K13" s="68" t="s">
        <v>19</v>
      </c>
      <c r="L13" s="66" t="s">
        <v>13</v>
      </c>
      <c r="M13" s="66" t="s">
        <v>14</v>
      </c>
      <c r="N13" s="68" t="s">
        <v>19</v>
      </c>
      <c r="O13" s="49" t="s">
        <v>15</v>
      </c>
      <c r="P13" s="49" t="s">
        <v>15</v>
      </c>
      <c r="Q13" s="68" t="s">
        <v>19</v>
      </c>
      <c r="R13" s="49" t="s">
        <v>16</v>
      </c>
      <c r="S13" s="49" t="s">
        <v>16</v>
      </c>
      <c r="T13" s="68" t="s">
        <v>19</v>
      </c>
      <c r="U13" s="5" t="s">
        <v>327</v>
      </c>
      <c r="V13" s="4" t="s">
        <v>328</v>
      </c>
    </row>
    <row r="14" spans="1:22" x14ac:dyDescent="0.25">
      <c r="C14" s="66" t="s">
        <v>17</v>
      </c>
      <c r="D14" s="66" t="s">
        <v>17</v>
      </c>
      <c r="E14" s="3" t="s">
        <v>18</v>
      </c>
      <c r="F14" s="66" t="s">
        <v>18</v>
      </c>
      <c r="G14" s="4" t="s">
        <v>329</v>
      </c>
      <c r="H14" s="67"/>
      <c r="I14" s="3" t="s">
        <v>20</v>
      </c>
      <c r="J14" s="66" t="s">
        <v>20</v>
      </c>
      <c r="K14" s="68" t="s">
        <v>329</v>
      </c>
      <c r="L14" s="69" t="s">
        <v>21</v>
      </c>
      <c r="M14" s="69" t="s">
        <v>21</v>
      </c>
      <c r="N14" s="68" t="s">
        <v>329</v>
      </c>
      <c r="O14" s="66" t="s">
        <v>22</v>
      </c>
      <c r="P14" s="66" t="s">
        <v>22</v>
      </c>
      <c r="Q14" s="68" t="s">
        <v>329</v>
      </c>
      <c r="R14" s="49" t="s">
        <v>23</v>
      </c>
      <c r="S14" s="49" t="s">
        <v>23</v>
      </c>
      <c r="T14" s="68" t="s">
        <v>329</v>
      </c>
      <c r="U14" s="5" t="s">
        <v>26</v>
      </c>
      <c r="V14" s="4" t="s">
        <v>329</v>
      </c>
    </row>
    <row r="15" spans="1:22" x14ac:dyDescent="0.25">
      <c r="D15" s="70"/>
      <c r="E15" s="6" t="s">
        <v>24</v>
      </c>
      <c r="F15" s="71" t="s">
        <v>24</v>
      </c>
      <c r="G15" s="4" t="s">
        <v>330</v>
      </c>
      <c r="H15" s="71"/>
      <c r="I15" s="7">
        <v>0.8</v>
      </c>
      <c r="J15" s="72">
        <v>0.8</v>
      </c>
      <c r="K15" s="73" t="s">
        <v>330</v>
      </c>
      <c r="L15" s="74">
        <f>L17*1.5</f>
        <v>12098.931745649354</v>
      </c>
      <c r="M15" s="74">
        <f>M17*1.5</f>
        <v>12823.228273871926</v>
      </c>
      <c r="N15" s="75" t="s">
        <v>330</v>
      </c>
      <c r="O15" s="76">
        <f>2+O17</f>
        <v>9.33</v>
      </c>
      <c r="P15" s="76">
        <f>2+P17</f>
        <v>9.4661412490259718</v>
      </c>
      <c r="Q15" s="77" t="s">
        <v>330</v>
      </c>
      <c r="R15" s="49" t="s">
        <v>25</v>
      </c>
      <c r="S15" s="49" t="s">
        <v>25</v>
      </c>
      <c r="T15" s="73" t="s">
        <v>330</v>
      </c>
      <c r="U15" s="5"/>
      <c r="V15" s="4" t="s">
        <v>330</v>
      </c>
    </row>
    <row r="16" spans="1:22" x14ac:dyDescent="0.25">
      <c r="D16" s="70"/>
      <c r="E16" s="8" t="s">
        <v>27</v>
      </c>
      <c r="F16" s="78" t="s">
        <v>27</v>
      </c>
      <c r="G16" s="9"/>
      <c r="H16" s="71"/>
      <c r="I16" s="3"/>
      <c r="J16" s="66"/>
      <c r="K16" s="73"/>
      <c r="L16" s="66" t="s">
        <v>28</v>
      </c>
      <c r="M16" s="66" t="s">
        <v>645</v>
      </c>
      <c r="N16" s="77"/>
      <c r="O16" s="79" t="s">
        <v>29</v>
      </c>
      <c r="P16" s="79" t="s">
        <v>646</v>
      </c>
      <c r="Q16" s="77"/>
      <c r="R16" s="49"/>
      <c r="S16" s="49"/>
      <c r="T16" s="73"/>
      <c r="U16" s="10"/>
      <c r="V16" s="11"/>
    </row>
    <row r="17" spans="1:22" x14ac:dyDescent="0.25">
      <c r="B17" s="49" t="s">
        <v>30</v>
      </c>
      <c r="C17" s="80">
        <f>SUM(C19:C311)</f>
        <v>5533611</v>
      </c>
      <c r="D17" s="80">
        <f>SUM(D19:D311)</f>
        <v>5605317</v>
      </c>
      <c r="E17" s="12">
        <v>3891.3645450647009</v>
      </c>
      <c r="F17" s="81">
        <v>4381.7745620970209</v>
      </c>
      <c r="G17" s="13">
        <f>SUM(G21:G311)</f>
        <v>5</v>
      </c>
      <c r="H17" s="78"/>
      <c r="I17" s="14">
        <v>145.77510636039906</v>
      </c>
      <c r="J17" s="82">
        <v>126.54641695026972</v>
      </c>
      <c r="K17" s="83">
        <f>SUM(K21:K311)</f>
        <v>18</v>
      </c>
      <c r="L17" s="69">
        <v>8065.9544970995694</v>
      </c>
      <c r="M17" s="69">
        <v>8548.8188492479512</v>
      </c>
      <c r="N17" s="84">
        <f>SUM(N21:N311)</f>
        <v>7</v>
      </c>
      <c r="O17" s="85">
        <v>7.33</v>
      </c>
      <c r="P17" s="85">
        <v>7.4661412490259718</v>
      </c>
      <c r="Q17" s="15">
        <f>SUM(Q21:Q311)</f>
        <v>26</v>
      </c>
      <c r="R17" s="82">
        <v>1.3242232527798865</v>
      </c>
      <c r="S17" s="82">
        <v>1.1278237222795013</v>
      </c>
      <c r="T17" s="86">
        <f>SUM(T21:T311)</f>
        <v>29</v>
      </c>
      <c r="U17" s="16" t="s">
        <v>31</v>
      </c>
      <c r="V17" s="11">
        <f>SUM(V19:V311)</f>
        <v>1</v>
      </c>
    </row>
    <row r="18" spans="1:22" x14ac:dyDescent="0.25">
      <c r="C18" s="69"/>
      <c r="D18" s="80"/>
      <c r="E18" s="8"/>
      <c r="F18" s="78"/>
      <c r="G18" s="17"/>
      <c r="H18" s="78"/>
      <c r="I18" s="14"/>
      <c r="J18" s="66"/>
      <c r="K18" s="83"/>
      <c r="L18" s="69"/>
      <c r="M18" s="69"/>
      <c r="N18" s="84"/>
      <c r="O18" s="66"/>
      <c r="P18" s="66"/>
      <c r="Q18" s="15"/>
      <c r="R18" s="82"/>
      <c r="S18" s="66"/>
      <c r="T18" s="86"/>
      <c r="U18" s="16"/>
      <c r="V18" s="11"/>
    </row>
    <row r="19" spans="1:22" x14ac:dyDescent="0.25">
      <c r="A19" s="63">
        <v>20</v>
      </c>
      <c r="B19" s="49" t="s">
        <v>32</v>
      </c>
      <c r="C19" s="87">
        <v>16473</v>
      </c>
      <c r="D19" s="50">
        <v>16387</v>
      </c>
      <c r="E19" s="18">
        <v>-208.24744163364826</v>
      </c>
      <c r="F19" s="88">
        <v>-254.87657411362662</v>
      </c>
      <c r="G19" s="19">
        <f t="shared" ref="G19:G82" si="0">IF(E19&lt;-499,IF(F19&lt;-999,1,),0)</f>
        <v>0</v>
      </c>
      <c r="H19" s="50"/>
      <c r="I19" s="20">
        <v>102.08170285605571</v>
      </c>
      <c r="J19" s="89">
        <v>87.875133460052481</v>
      </c>
      <c r="K19" s="83">
        <f t="shared" ref="K19:K82" si="1">IF(I19&lt;80,IF(J19&lt;80,1,),0)</f>
        <v>0</v>
      </c>
      <c r="L19" s="88">
        <v>6226.3760993599517</v>
      </c>
      <c r="M19" s="88">
        <v>6860.0628382254226</v>
      </c>
      <c r="N19" s="90">
        <f>IF(L19&gt;12099,IF(M19&gt;12823,1,),0)</f>
        <v>0</v>
      </c>
      <c r="O19" s="91">
        <v>9.36</v>
      </c>
      <c r="P19" s="91">
        <v>9.9</v>
      </c>
      <c r="Q19" s="86">
        <f>IF(O19&gt;9.32,IF(P19&gt;9.46,1,),0)</f>
        <v>1</v>
      </c>
      <c r="R19" s="92">
        <v>0.67343901441908516</v>
      </c>
      <c r="S19" s="93">
        <v>0.63137012158301731</v>
      </c>
      <c r="T19" s="86">
        <f t="shared" ref="T19:T82" si="2">IF(R19&lt;0.8,IF(S19&lt;0.8,1,),0)</f>
        <v>1</v>
      </c>
      <c r="U19" s="21">
        <f t="shared" ref="U19:U82" si="3">K19+N19+Q19+T19</f>
        <v>2</v>
      </c>
      <c r="V19" s="11">
        <f t="shared" ref="V19:V82" si="4">IF(U19=4,1,0)</f>
        <v>0</v>
      </c>
    </row>
    <row r="20" spans="1:22" x14ac:dyDescent="0.25">
      <c r="A20" s="63">
        <v>5</v>
      </c>
      <c r="B20" s="49" t="s">
        <v>33</v>
      </c>
      <c r="C20" s="87">
        <v>9183</v>
      </c>
      <c r="D20" s="50">
        <v>9078</v>
      </c>
      <c r="E20" s="18">
        <v>1465.6366213102162</v>
      </c>
      <c r="F20" s="88">
        <v>1872.4596155540869</v>
      </c>
      <c r="G20" s="19">
        <f t="shared" si="0"/>
        <v>0</v>
      </c>
      <c r="H20" s="50"/>
      <c r="I20" s="20">
        <v>172.70794332593405</v>
      </c>
      <c r="J20" s="89">
        <v>163.65339294694419</v>
      </c>
      <c r="K20" s="83">
        <f t="shared" si="1"/>
        <v>0</v>
      </c>
      <c r="L20" s="88">
        <v>3347.1944826072645</v>
      </c>
      <c r="M20" s="88">
        <v>2885.208270544173</v>
      </c>
      <c r="N20" s="90">
        <f t="shared" ref="N20:N83" si="5">IF(L20&gt;12099,IF(M20&gt;12823,1,),0)</f>
        <v>0</v>
      </c>
      <c r="O20" s="91">
        <v>9.11</v>
      </c>
      <c r="P20" s="91">
        <v>9.1</v>
      </c>
      <c r="Q20" s="86">
        <f t="shared" ref="Q20:Q83" si="6">IF(O20&gt;9.32,IF(P20&gt;9.46,1,),0)</f>
        <v>0</v>
      </c>
      <c r="R20" s="92">
        <v>2.1326967082126882</v>
      </c>
      <c r="S20" s="93">
        <v>2.295954432243942</v>
      </c>
      <c r="T20" s="86">
        <f t="shared" si="2"/>
        <v>0</v>
      </c>
      <c r="U20" s="21">
        <f t="shared" si="3"/>
        <v>0</v>
      </c>
      <c r="V20" s="11">
        <f t="shared" si="4"/>
        <v>0</v>
      </c>
    </row>
    <row r="21" spans="1:22" x14ac:dyDescent="0.25">
      <c r="A21" s="63">
        <v>9</v>
      </c>
      <c r="B21" s="49" t="s">
        <v>34</v>
      </c>
      <c r="C21" s="87">
        <v>2447</v>
      </c>
      <c r="D21" s="50">
        <v>2410</v>
      </c>
      <c r="E21" s="18">
        <v>2451.6567172753385</v>
      </c>
      <c r="F21" s="88">
        <v>2852.2079834024894</v>
      </c>
      <c r="G21" s="19">
        <f t="shared" si="0"/>
        <v>0</v>
      </c>
      <c r="H21" s="50"/>
      <c r="I21" s="20">
        <v>133.91910257122808</v>
      </c>
      <c r="J21" s="89">
        <v>165.30506076672074</v>
      </c>
      <c r="K21" s="83">
        <f t="shared" si="1"/>
        <v>0</v>
      </c>
      <c r="L21" s="88">
        <v>3734.3091875256464</v>
      </c>
      <c r="M21" s="88">
        <v>4555.8420622406638</v>
      </c>
      <c r="N21" s="90">
        <f t="shared" si="5"/>
        <v>0</v>
      </c>
      <c r="O21" s="91">
        <v>9.36</v>
      </c>
      <c r="P21" s="91">
        <v>9.3000000000000007</v>
      </c>
      <c r="Q21" s="86">
        <f t="shared" si="6"/>
        <v>0</v>
      </c>
      <c r="R21" s="92">
        <v>1.3931775987175252</v>
      </c>
      <c r="S21" s="93">
        <v>1.2649079187848076</v>
      </c>
      <c r="T21" s="86">
        <f t="shared" si="2"/>
        <v>0</v>
      </c>
      <c r="U21" s="21">
        <f t="shared" si="3"/>
        <v>0</v>
      </c>
      <c r="V21" s="11">
        <f t="shared" si="4"/>
        <v>0</v>
      </c>
    </row>
    <row r="22" spans="1:22" x14ac:dyDescent="0.25">
      <c r="A22" s="63">
        <v>10</v>
      </c>
      <c r="B22" s="49" t="s">
        <v>35</v>
      </c>
      <c r="C22" s="87">
        <v>11102</v>
      </c>
      <c r="D22" s="50">
        <v>10780</v>
      </c>
      <c r="E22" s="18">
        <v>2140.6057943839751</v>
      </c>
      <c r="F22" s="88">
        <v>2307.7648970315399</v>
      </c>
      <c r="G22" s="19">
        <f t="shared" si="0"/>
        <v>0</v>
      </c>
      <c r="H22" s="50"/>
      <c r="I22" s="20">
        <v>92.608084802153599</v>
      </c>
      <c r="J22" s="89">
        <v>112.24694567730479</v>
      </c>
      <c r="K22" s="83">
        <f t="shared" si="1"/>
        <v>0</v>
      </c>
      <c r="L22" s="88">
        <v>7386.2175962681795</v>
      </c>
      <c r="M22" s="88">
        <v>7103.8597782931338</v>
      </c>
      <c r="N22" s="90">
        <f t="shared" si="5"/>
        <v>0</v>
      </c>
      <c r="O22" s="91">
        <v>8.61</v>
      </c>
      <c r="P22" s="91">
        <v>9.6</v>
      </c>
      <c r="Q22" s="86">
        <f t="shared" si="6"/>
        <v>0</v>
      </c>
      <c r="R22" s="92">
        <v>0.73147375748533072</v>
      </c>
      <c r="S22" s="93">
        <v>0.89165239058461965</v>
      </c>
      <c r="T22" s="86">
        <f t="shared" si="2"/>
        <v>0</v>
      </c>
      <c r="U22" s="21">
        <f t="shared" si="3"/>
        <v>0</v>
      </c>
      <c r="V22" s="11">
        <f t="shared" si="4"/>
        <v>0</v>
      </c>
    </row>
    <row r="23" spans="1:22" x14ac:dyDescent="0.25">
      <c r="A23" s="63">
        <v>16</v>
      </c>
      <c r="B23" s="49" t="s">
        <v>36</v>
      </c>
      <c r="C23" s="87">
        <v>8014</v>
      </c>
      <c r="D23" s="50">
        <v>7889</v>
      </c>
      <c r="E23" s="18">
        <v>3444.3078325803212</v>
      </c>
      <c r="F23" s="88">
        <v>3509.6986018506782</v>
      </c>
      <c r="G23" s="19">
        <f t="shared" si="0"/>
        <v>0</v>
      </c>
      <c r="H23" s="50"/>
      <c r="I23" s="20">
        <v>209.87124546863191</v>
      </c>
      <c r="J23" s="89">
        <v>106.08478200715371</v>
      </c>
      <c r="K23" s="83">
        <f t="shared" si="1"/>
        <v>0</v>
      </c>
      <c r="L23" s="88">
        <v>1961.2861157128516</v>
      </c>
      <c r="M23" s="88">
        <v>2618.1963658258337</v>
      </c>
      <c r="N23" s="90">
        <f t="shared" si="5"/>
        <v>0</v>
      </c>
      <c r="O23" s="91">
        <v>8.11</v>
      </c>
      <c r="P23" s="91">
        <v>8.1</v>
      </c>
      <c r="Q23" s="86">
        <f t="shared" si="6"/>
        <v>0</v>
      </c>
      <c r="R23" s="92">
        <v>3.695976342743474</v>
      </c>
      <c r="S23" s="93">
        <v>1.7723981742081716</v>
      </c>
      <c r="T23" s="86">
        <f t="shared" si="2"/>
        <v>0</v>
      </c>
      <c r="U23" s="21">
        <f t="shared" si="3"/>
        <v>0</v>
      </c>
      <c r="V23" s="11">
        <f t="shared" si="4"/>
        <v>0</v>
      </c>
    </row>
    <row r="24" spans="1:22" x14ac:dyDescent="0.25">
      <c r="A24" s="63">
        <v>18</v>
      </c>
      <c r="B24" s="49" t="s">
        <v>37</v>
      </c>
      <c r="C24" s="87">
        <v>4763</v>
      </c>
      <c r="D24" s="50">
        <v>4651</v>
      </c>
      <c r="E24" s="18">
        <v>2842.5104021276593</v>
      </c>
      <c r="F24" s="88">
        <v>3130.3274844119546</v>
      </c>
      <c r="G24" s="19">
        <f t="shared" si="0"/>
        <v>0</v>
      </c>
      <c r="H24" s="50"/>
      <c r="I24" s="20">
        <v>123.89094350622074</v>
      </c>
      <c r="J24" s="89">
        <v>83.678029489369365</v>
      </c>
      <c r="K24" s="83">
        <f t="shared" si="1"/>
        <v>0</v>
      </c>
      <c r="L24" s="88">
        <v>5085.3581361702127</v>
      </c>
      <c r="M24" s="88">
        <v>6001.923268114384</v>
      </c>
      <c r="N24" s="90">
        <f t="shared" si="5"/>
        <v>0</v>
      </c>
      <c r="O24" s="91">
        <v>8.86</v>
      </c>
      <c r="P24" s="91">
        <v>8.9</v>
      </c>
      <c r="Q24" s="86">
        <f t="shared" si="6"/>
        <v>0</v>
      </c>
      <c r="R24" s="92">
        <v>0.85533221989784225</v>
      </c>
      <c r="S24" s="93">
        <v>0.68729665727655598</v>
      </c>
      <c r="T24" s="86">
        <f t="shared" si="2"/>
        <v>0</v>
      </c>
      <c r="U24" s="21">
        <f t="shared" si="3"/>
        <v>0</v>
      </c>
      <c r="V24" s="11">
        <f t="shared" si="4"/>
        <v>0</v>
      </c>
    </row>
    <row r="25" spans="1:22" x14ac:dyDescent="0.25">
      <c r="A25" s="63">
        <v>19</v>
      </c>
      <c r="B25" s="49" t="s">
        <v>38</v>
      </c>
      <c r="C25" s="87">
        <v>3965</v>
      </c>
      <c r="D25" s="50">
        <v>3966</v>
      </c>
      <c r="E25" s="18">
        <v>1604.6438374147942</v>
      </c>
      <c r="F25" s="88">
        <v>1162.6959682299546</v>
      </c>
      <c r="G25" s="19">
        <f t="shared" si="0"/>
        <v>0</v>
      </c>
      <c r="H25" s="50"/>
      <c r="I25" s="20">
        <v>162.11948045413155</v>
      </c>
      <c r="J25" s="89">
        <v>48.615184890682052</v>
      </c>
      <c r="K25" s="83">
        <f t="shared" si="1"/>
        <v>0</v>
      </c>
      <c r="L25" s="88">
        <v>4518.3259631406208</v>
      </c>
      <c r="M25" s="88">
        <v>4591.2557286938982</v>
      </c>
      <c r="N25" s="90">
        <f t="shared" si="5"/>
        <v>0</v>
      </c>
      <c r="O25" s="91">
        <v>8.86</v>
      </c>
      <c r="P25" s="91">
        <v>8.9</v>
      </c>
      <c r="Q25" s="86">
        <f t="shared" si="6"/>
        <v>0</v>
      </c>
      <c r="R25" s="92">
        <v>1.5099594854075098</v>
      </c>
      <c r="S25" s="93">
        <v>0.55591468321692006</v>
      </c>
      <c r="T25" s="86">
        <f t="shared" si="2"/>
        <v>0</v>
      </c>
      <c r="U25" s="21">
        <f t="shared" si="3"/>
        <v>0</v>
      </c>
      <c r="V25" s="11">
        <f t="shared" si="4"/>
        <v>0</v>
      </c>
    </row>
    <row r="26" spans="1:22" x14ac:dyDescent="0.25">
      <c r="A26" s="63">
        <v>46</v>
      </c>
      <c r="B26" s="49" t="s">
        <v>39</v>
      </c>
      <c r="C26" s="87">
        <v>1341</v>
      </c>
      <c r="D26" s="50">
        <v>1288</v>
      </c>
      <c r="E26" s="18">
        <v>8124.2047424242419</v>
      </c>
      <c r="F26" s="88">
        <v>8696.5442624223597</v>
      </c>
      <c r="G26" s="19">
        <f t="shared" si="0"/>
        <v>0</v>
      </c>
      <c r="H26" s="50"/>
      <c r="I26" s="20">
        <v>199.27735259660699</v>
      </c>
      <c r="J26" s="89">
        <v>158.57444131483166</v>
      </c>
      <c r="K26" s="83">
        <f t="shared" si="1"/>
        <v>0</v>
      </c>
      <c r="L26" s="88">
        <v>125.71214393939391</v>
      </c>
      <c r="M26" s="88">
        <v>113.375799689441</v>
      </c>
      <c r="N26" s="90">
        <f t="shared" si="5"/>
        <v>0</v>
      </c>
      <c r="O26" s="91">
        <v>8.36</v>
      </c>
      <c r="P26" s="91">
        <v>8.4</v>
      </c>
      <c r="Q26" s="86">
        <f t="shared" si="6"/>
        <v>0</v>
      </c>
      <c r="R26" s="92">
        <v>102.53763891167549</v>
      </c>
      <c r="S26" s="93">
        <v>126.18631074643146</v>
      </c>
      <c r="T26" s="86">
        <f t="shared" si="2"/>
        <v>0</v>
      </c>
      <c r="U26" s="21">
        <f t="shared" si="3"/>
        <v>0</v>
      </c>
      <c r="V26" s="11">
        <f t="shared" si="4"/>
        <v>0</v>
      </c>
    </row>
    <row r="27" spans="1:22" x14ac:dyDescent="0.25">
      <c r="A27" s="63">
        <v>47</v>
      </c>
      <c r="B27" s="49" t="s">
        <v>40</v>
      </c>
      <c r="C27" s="87">
        <v>1811</v>
      </c>
      <c r="D27" s="50">
        <v>1762</v>
      </c>
      <c r="E27" s="18">
        <v>8569.1820609824954</v>
      </c>
      <c r="F27" s="88">
        <v>8172.0469920544847</v>
      </c>
      <c r="G27" s="19">
        <f t="shared" si="0"/>
        <v>0</v>
      </c>
      <c r="H27" s="50"/>
      <c r="I27" s="20">
        <v>191.574503161563</v>
      </c>
      <c r="J27" s="89">
        <v>42.555049107956776</v>
      </c>
      <c r="K27" s="83">
        <f t="shared" si="1"/>
        <v>0</v>
      </c>
      <c r="L27" s="88">
        <v>1744.1308752117448</v>
      </c>
      <c r="M27" s="88">
        <v>3028.6312826333715</v>
      </c>
      <c r="N27" s="90">
        <f t="shared" si="5"/>
        <v>0</v>
      </c>
      <c r="O27" s="91">
        <v>8.61</v>
      </c>
      <c r="P27" s="91">
        <v>8.6</v>
      </c>
      <c r="Q27" s="86">
        <f t="shared" si="6"/>
        <v>0</v>
      </c>
      <c r="R27" s="92">
        <v>4.0808484566395204</v>
      </c>
      <c r="S27" s="93">
        <v>0.59593462741370018</v>
      </c>
      <c r="T27" s="86">
        <f t="shared" si="2"/>
        <v>0</v>
      </c>
      <c r="U27" s="21">
        <f t="shared" si="3"/>
        <v>0</v>
      </c>
      <c r="V27" s="11">
        <f t="shared" si="4"/>
        <v>0</v>
      </c>
    </row>
    <row r="28" spans="1:22" x14ac:dyDescent="0.25">
      <c r="A28" s="63">
        <v>49</v>
      </c>
      <c r="B28" s="49" t="s">
        <v>41</v>
      </c>
      <c r="C28" s="87">
        <v>305274</v>
      </c>
      <c r="D28" s="50">
        <v>320931</v>
      </c>
      <c r="E28" s="18">
        <v>5990.8003258349681</v>
      </c>
      <c r="F28" s="88">
        <v>5988.3017541153704</v>
      </c>
      <c r="G28" s="19">
        <f t="shared" si="0"/>
        <v>0</v>
      </c>
      <c r="H28" s="50"/>
      <c r="I28" s="20">
        <v>154.02153478695854</v>
      </c>
      <c r="J28" s="89">
        <v>109.37073648783475</v>
      </c>
      <c r="K28" s="83">
        <f t="shared" si="1"/>
        <v>0</v>
      </c>
      <c r="L28" s="88">
        <v>15194.444999681553</v>
      </c>
      <c r="M28" s="88">
        <v>14764.795004907597</v>
      </c>
      <c r="N28" s="90">
        <f t="shared" si="5"/>
        <v>1</v>
      </c>
      <c r="O28" s="91">
        <v>5.3600000000000012</v>
      </c>
      <c r="P28" s="91">
        <v>5.3</v>
      </c>
      <c r="Q28" s="86">
        <f t="shared" si="6"/>
        <v>0</v>
      </c>
      <c r="R28" s="92">
        <v>1.1329102961237352</v>
      </c>
      <c r="S28" s="93">
        <v>0.89161365685398353</v>
      </c>
      <c r="T28" s="86">
        <f t="shared" si="2"/>
        <v>0</v>
      </c>
      <c r="U28" s="21">
        <f t="shared" si="3"/>
        <v>1</v>
      </c>
      <c r="V28" s="11">
        <f t="shared" si="4"/>
        <v>0</v>
      </c>
    </row>
    <row r="29" spans="1:22" x14ac:dyDescent="0.25">
      <c r="A29" s="63">
        <v>50</v>
      </c>
      <c r="B29" s="49" t="s">
        <v>42</v>
      </c>
      <c r="C29" s="87">
        <v>11276</v>
      </c>
      <c r="D29" s="50">
        <v>11084</v>
      </c>
      <c r="E29" s="18">
        <v>376.10978183118738</v>
      </c>
      <c r="F29" s="88">
        <v>278.07263533020574</v>
      </c>
      <c r="G29" s="19">
        <f t="shared" si="0"/>
        <v>0</v>
      </c>
      <c r="H29" s="50"/>
      <c r="I29" s="20">
        <v>108.27166399663655</v>
      </c>
      <c r="J29" s="89">
        <v>80.851164220235049</v>
      </c>
      <c r="K29" s="83">
        <f t="shared" si="1"/>
        <v>0</v>
      </c>
      <c r="L29" s="88">
        <v>5176.3128943133052</v>
      </c>
      <c r="M29" s="88">
        <v>5668.5717511728626</v>
      </c>
      <c r="N29" s="90">
        <f t="shared" si="5"/>
        <v>0</v>
      </c>
      <c r="O29" s="91">
        <v>8.36</v>
      </c>
      <c r="P29" s="91">
        <v>8.9999999999999982</v>
      </c>
      <c r="Q29" s="86">
        <f t="shared" si="6"/>
        <v>0</v>
      </c>
      <c r="R29" s="92">
        <v>0.95472393758525254</v>
      </c>
      <c r="S29" s="93">
        <v>0.68546789204417502</v>
      </c>
      <c r="T29" s="86">
        <f t="shared" si="2"/>
        <v>0</v>
      </c>
      <c r="U29" s="21">
        <f t="shared" si="3"/>
        <v>0</v>
      </c>
      <c r="V29" s="11">
        <f t="shared" si="4"/>
        <v>0</v>
      </c>
    </row>
    <row r="30" spans="1:22" x14ac:dyDescent="0.25">
      <c r="A30" s="63">
        <v>51</v>
      </c>
      <c r="B30" s="49" t="s">
        <v>43</v>
      </c>
      <c r="C30" s="87">
        <v>9211</v>
      </c>
      <c r="D30" s="50">
        <v>9052</v>
      </c>
      <c r="E30" s="18">
        <v>8889.6620562178723</v>
      </c>
      <c r="F30" s="88">
        <v>9057.8459025629709</v>
      </c>
      <c r="G30" s="19">
        <f t="shared" si="0"/>
        <v>0</v>
      </c>
      <c r="H30" s="50"/>
      <c r="I30" s="20">
        <v>169.27177601585458</v>
      </c>
      <c r="J30" s="89">
        <v>110.96329347121276</v>
      </c>
      <c r="K30" s="83">
        <f t="shared" si="1"/>
        <v>0</v>
      </c>
      <c r="L30" s="88">
        <v>1027.9615170075467</v>
      </c>
      <c r="M30" s="88">
        <v>908.47901016349977</v>
      </c>
      <c r="N30" s="90">
        <f t="shared" si="5"/>
        <v>0</v>
      </c>
      <c r="O30" s="91">
        <v>5.36</v>
      </c>
      <c r="P30" s="91">
        <v>5.4</v>
      </c>
      <c r="Q30" s="86">
        <f t="shared" si="6"/>
        <v>0</v>
      </c>
      <c r="R30" s="92">
        <v>5.3518746239210531</v>
      </c>
      <c r="S30" s="93">
        <v>5.4765888816586745</v>
      </c>
      <c r="T30" s="86">
        <f t="shared" si="2"/>
        <v>0</v>
      </c>
      <c r="U30" s="21">
        <f t="shared" si="3"/>
        <v>0</v>
      </c>
      <c r="V30" s="11">
        <f t="shared" si="4"/>
        <v>0</v>
      </c>
    </row>
    <row r="31" spans="1:22" x14ac:dyDescent="0.25">
      <c r="A31" s="63">
        <v>52</v>
      </c>
      <c r="B31" s="49" t="s">
        <v>44</v>
      </c>
      <c r="C31" s="87">
        <v>2346</v>
      </c>
      <c r="D31" s="50">
        <v>2272</v>
      </c>
      <c r="E31" s="18">
        <v>1405.1138263525304</v>
      </c>
      <c r="F31" s="88">
        <v>1909.3703785211267</v>
      </c>
      <c r="G31" s="19">
        <f t="shared" si="0"/>
        <v>0</v>
      </c>
      <c r="H31" s="50"/>
      <c r="I31" s="20">
        <v>225.65075989884426</v>
      </c>
      <c r="J31" s="89">
        <v>237.29896240407285</v>
      </c>
      <c r="K31" s="83">
        <f t="shared" si="1"/>
        <v>0</v>
      </c>
      <c r="L31" s="88">
        <v>4461.7579450261783</v>
      </c>
      <c r="M31" s="88">
        <v>4215.8109947183102</v>
      </c>
      <c r="N31" s="90">
        <f t="shared" si="5"/>
        <v>0</v>
      </c>
      <c r="O31" s="91">
        <v>9.86</v>
      </c>
      <c r="P31" s="91">
        <v>9.8000000000000007</v>
      </c>
      <c r="Q31" s="86">
        <f t="shared" si="6"/>
        <v>1</v>
      </c>
      <c r="R31" s="92">
        <v>1.8638726966470716</v>
      </c>
      <c r="S31" s="93">
        <v>1.7771508282018857</v>
      </c>
      <c r="T31" s="86">
        <f t="shared" si="2"/>
        <v>0</v>
      </c>
      <c r="U31" s="21">
        <f t="shared" si="3"/>
        <v>1</v>
      </c>
      <c r="V31" s="11">
        <f t="shared" si="4"/>
        <v>0</v>
      </c>
    </row>
    <row r="32" spans="1:22" x14ac:dyDescent="0.25">
      <c r="A32" s="63">
        <v>61</v>
      </c>
      <c r="B32" s="49" t="s">
        <v>45</v>
      </c>
      <c r="C32" s="87">
        <v>16459</v>
      </c>
      <c r="D32" s="50">
        <v>16478</v>
      </c>
      <c r="E32" s="18">
        <v>1997.0352692938245</v>
      </c>
      <c r="F32" s="88">
        <v>1964.2602736982642</v>
      </c>
      <c r="G32" s="19">
        <f t="shared" si="0"/>
        <v>0</v>
      </c>
      <c r="H32" s="50"/>
      <c r="I32" s="20">
        <v>159.85192035708749</v>
      </c>
      <c r="J32" s="89">
        <v>92.640175718164585</v>
      </c>
      <c r="K32" s="83">
        <f t="shared" si="1"/>
        <v>0</v>
      </c>
      <c r="L32" s="88">
        <v>4575.6970866476413</v>
      </c>
      <c r="M32" s="88">
        <v>4208.2959169802161</v>
      </c>
      <c r="N32" s="90">
        <f t="shared" si="5"/>
        <v>0</v>
      </c>
      <c r="O32" s="91">
        <v>7.86</v>
      </c>
      <c r="P32" s="91">
        <v>8.1999999999999993</v>
      </c>
      <c r="Q32" s="86">
        <f t="shared" si="6"/>
        <v>0</v>
      </c>
      <c r="R32" s="92">
        <v>1.7786341490710711</v>
      </c>
      <c r="S32" s="93">
        <v>1.1694693013548612</v>
      </c>
      <c r="T32" s="86">
        <f t="shared" si="2"/>
        <v>0</v>
      </c>
      <c r="U32" s="21">
        <f t="shared" si="3"/>
        <v>0</v>
      </c>
      <c r="V32" s="11">
        <f t="shared" si="4"/>
        <v>0</v>
      </c>
    </row>
    <row r="33" spans="1:22" x14ac:dyDescent="0.25">
      <c r="A33" s="63">
        <v>69</v>
      </c>
      <c r="B33" s="49" t="s">
        <v>46</v>
      </c>
      <c r="C33" s="87">
        <v>6687</v>
      </c>
      <c r="D33" s="50">
        <v>6492</v>
      </c>
      <c r="E33" s="18">
        <v>431.08793992070753</v>
      </c>
      <c r="F33" s="88">
        <v>986.87158348736898</v>
      </c>
      <c r="G33" s="19">
        <f t="shared" si="0"/>
        <v>0</v>
      </c>
      <c r="H33" s="50"/>
      <c r="I33" s="20">
        <v>82.921932665489777</v>
      </c>
      <c r="J33" s="89">
        <v>157.11789612604483</v>
      </c>
      <c r="K33" s="83">
        <f t="shared" si="1"/>
        <v>0</v>
      </c>
      <c r="L33" s="88">
        <v>11109.106003354682</v>
      </c>
      <c r="M33" s="88">
        <v>10648.578807763402</v>
      </c>
      <c r="N33" s="90">
        <f t="shared" si="5"/>
        <v>0</v>
      </c>
      <c r="O33" s="91">
        <v>9.86</v>
      </c>
      <c r="P33" s="91">
        <v>10.199999999999999</v>
      </c>
      <c r="Q33" s="86">
        <f t="shared" si="6"/>
        <v>1</v>
      </c>
      <c r="R33" s="92">
        <v>0.52961573311621113</v>
      </c>
      <c r="S33" s="93">
        <v>0.88996918627405741</v>
      </c>
      <c r="T33" s="86">
        <f t="shared" si="2"/>
        <v>0</v>
      </c>
      <c r="U33" s="21">
        <f t="shared" si="3"/>
        <v>1</v>
      </c>
      <c r="V33" s="11">
        <f t="shared" si="4"/>
        <v>0</v>
      </c>
    </row>
    <row r="34" spans="1:22" x14ac:dyDescent="0.25">
      <c r="A34" s="63">
        <v>71</v>
      </c>
      <c r="B34" s="49" t="s">
        <v>47</v>
      </c>
      <c r="C34" s="87">
        <v>6591</v>
      </c>
      <c r="D34" s="50">
        <v>6365</v>
      </c>
      <c r="E34" s="18">
        <v>363.78138884597564</v>
      </c>
      <c r="F34" s="88">
        <v>514.32743126472894</v>
      </c>
      <c r="G34" s="19">
        <f t="shared" si="0"/>
        <v>0</v>
      </c>
      <c r="H34" s="50"/>
      <c r="I34" s="20">
        <v>185.29092114023152</v>
      </c>
      <c r="J34" s="89">
        <v>131.32119407548572</v>
      </c>
      <c r="K34" s="83">
        <f t="shared" si="1"/>
        <v>0</v>
      </c>
      <c r="L34" s="88">
        <v>7528.3959802255522</v>
      </c>
      <c r="M34" s="88">
        <v>7937.1210479183046</v>
      </c>
      <c r="N34" s="90">
        <f t="shared" si="5"/>
        <v>0</v>
      </c>
      <c r="O34" s="91">
        <v>9.3600000000000012</v>
      </c>
      <c r="P34" s="91">
        <v>9.4</v>
      </c>
      <c r="Q34" s="86">
        <f t="shared" si="6"/>
        <v>0</v>
      </c>
      <c r="R34" s="92">
        <v>0.76732963576682622</v>
      </c>
      <c r="S34" s="93">
        <v>0.66248557541219311</v>
      </c>
      <c r="T34" s="86">
        <f t="shared" si="2"/>
        <v>1</v>
      </c>
      <c r="U34" s="21">
        <f t="shared" si="3"/>
        <v>1</v>
      </c>
      <c r="V34" s="11">
        <f t="shared" si="4"/>
        <v>0</v>
      </c>
    </row>
    <row r="35" spans="1:22" x14ac:dyDescent="0.25">
      <c r="A35" s="63">
        <v>72</v>
      </c>
      <c r="B35" s="49" t="s">
        <v>48</v>
      </c>
      <c r="C35" s="87">
        <v>960</v>
      </c>
      <c r="D35" s="50">
        <v>927</v>
      </c>
      <c r="E35" s="18">
        <v>6929.5553481012657</v>
      </c>
      <c r="F35" s="88">
        <v>6794.1265803667748</v>
      </c>
      <c r="G35" s="19">
        <f t="shared" si="0"/>
        <v>0</v>
      </c>
      <c r="H35" s="50"/>
      <c r="I35" s="20">
        <v>103.58214555832235</v>
      </c>
      <c r="J35" s="89">
        <v>53.269077821775269</v>
      </c>
      <c r="K35" s="83">
        <f t="shared" si="1"/>
        <v>0</v>
      </c>
      <c r="L35" s="88">
        <v>1733.0179746835443</v>
      </c>
      <c r="M35" s="88">
        <v>1516.983117583603</v>
      </c>
      <c r="N35" s="90">
        <f t="shared" si="5"/>
        <v>0</v>
      </c>
      <c r="O35" s="91">
        <v>7.86</v>
      </c>
      <c r="P35" s="91">
        <v>7.9</v>
      </c>
      <c r="Q35" s="86">
        <f t="shared" si="6"/>
        <v>0</v>
      </c>
      <c r="R35" s="92">
        <v>4.1142920088819963</v>
      </c>
      <c r="S35" s="93">
        <v>1.7613762896512832</v>
      </c>
      <c r="T35" s="86">
        <f t="shared" si="2"/>
        <v>0</v>
      </c>
      <c r="U35" s="21">
        <f t="shared" si="3"/>
        <v>0</v>
      </c>
      <c r="V35" s="11">
        <f t="shared" si="4"/>
        <v>0</v>
      </c>
    </row>
    <row r="36" spans="1:22" x14ac:dyDescent="0.25">
      <c r="A36" s="63">
        <v>74</v>
      </c>
      <c r="B36" s="49" t="s">
        <v>49</v>
      </c>
      <c r="C36" s="87">
        <v>1052</v>
      </c>
      <c r="D36" s="50">
        <v>985</v>
      </c>
      <c r="E36" s="18">
        <v>2879.1678183613026</v>
      </c>
      <c r="F36" s="88">
        <v>3404.5939086294416</v>
      </c>
      <c r="G36" s="19">
        <f t="shared" si="0"/>
        <v>0</v>
      </c>
      <c r="H36" s="50"/>
      <c r="I36" s="20">
        <v>90.081612565221064</v>
      </c>
      <c r="J36" s="89">
        <v>154.92313206231526</v>
      </c>
      <c r="K36" s="83">
        <f t="shared" si="1"/>
        <v>0</v>
      </c>
      <c r="L36" s="88">
        <v>12571.797630799605</v>
      </c>
      <c r="M36" s="88">
        <v>12138.664974619291</v>
      </c>
      <c r="N36" s="90">
        <f t="shared" si="5"/>
        <v>0</v>
      </c>
      <c r="O36" s="91">
        <v>10.86</v>
      </c>
      <c r="P36" s="91">
        <v>10.800000000000002</v>
      </c>
      <c r="Q36" s="86">
        <f t="shared" si="6"/>
        <v>1</v>
      </c>
      <c r="R36" s="92">
        <v>0.55073498983337887</v>
      </c>
      <c r="S36" s="93">
        <v>0.85109287479365248</v>
      </c>
      <c r="T36" s="86">
        <f t="shared" si="2"/>
        <v>0</v>
      </c>
      <c r="U36" s="21">
        <f t="shared" si="3"/>
        <v>1</v>
      </c>
      <c r="V36" s="11">
        <f t="shared" si="4"/>
        <v>0</v>
      </c>
    </row>
    <row r="37" spans="1:22" x14ac:dyDescent="0.25">
      <c r="A37" s="63">
        <v>75</v>
      </c>
      <c r="B37" s="49" t="s">
        <v>50</v>
      </c>
      <c r="C37" s="87">
        <v>19549</v>
      </c>
      <c r="D37" s="50">
        <v>19311</v>
      </c>
      <c r="E37" s="18">
        <v>1734.2137647179281</v>
      </c>
      <c r="F37" s="88">
        <v>2508.8476350266687</v>
      </c>
      <c r="G37" s="19">
        <f t="shared" si="0"/>
        <v>0</v>
      </c>
      <c r="H37" s="50"/>
      <c r="I37" s="20">
        <v>95.677542096924356</v>
      </c>
      <c r="J37" s="89">
        <v>158.96511674233992</v>
      </c>
      <c r="K37" s="83">
        <f t="shared" si="1"/>
        <v>0</v>
      </c>
      <c r="L37" s="88">
        <v>9077.1957878570702</v>
      </c>
      <c r="M37" s="88">
        <v>5930.5635886282435</v>
      </c>
      <c r="N37" s="90">
        <f t="shared" si="5"/>
        <v>0</v>
      </c>
      <c r="O37" s="91">
        <v>8.36</v>
      </c>
      <c r="P37" s="91">
        <v>9.4000000000000021</v>
      </c>
      <c r="Q37" s="86">
        <f t="shared" si="6"/>
        <v>0</v>
      </c>
      <c r="R37" s="92">
        <v>0.85290876496502921</v>
      </c>
      <c r="S37" s="93">
        <v>2.7501956676099417</v>
      </c>
      <c r="T37" s="86">
        <f t="shared" si="2"/>
        <v>0</v>
      </c>
      <c r="U37" s="21">
        <f t="shared" si="3"/>
        <v>0</v>
      </c>
      <c r="V37" s="11">
        <f t="shared" si="4"/>
        <v>0</v>
      </c>
    </row>
    <row r="38" spans="1:22" x14ac:dyDescent="0.25">
      <c r="A38" s="63">
        <v>77</v>
      </c>
      <c r="B38" s="49" t="s">
        <v>51</v>
      </c>
      <c r="C38" s="87">
        <v>4601</v>
      </c>
      <c r="D38" s="50">
        <v>4509</v>
      </c>
      <c r="E38" s="18">
        <v>545.08508683227092</v>
      </c>
      <c r="F38" s="88">
        <v>614.8434264803725</v>
      </c>
      <c r="G38" s="19">
        <f t="shared" si="0"/>
        <v>0</v>
      </c>
      <c r="H38" s="50"/>
      <c r="I38" s="20">
        <v>155.20659619254036</v>
      </c>
      <c r="J38" s="89">
        <v>113.48408790338975</v>
      </c>
      <c r="K38" s="83">
        <f t="shared" si="1"/>
        <v>0</v>
      </c>
      <c r="L38" s="88">
        <v>7619.1056232138926</v>
      </c>
      <c r="M38" s="88">
        <v>5692.7297760035481</v>
      </c>
      <c r="N38" s="90">
        <f t="shared" si="5"/>
        <v>0</v>
      </c>
      <c r="O38" s="91">
        <v>9.36</v>
      </c>
      <c r="P38" s="91">
        <v>9.4</v>
      </c>
      <c r="Q38" s="86">
        <f t="shared" si="6"/>
        <v>0</v>
      </c>
      <c r="R38" s="92">
        <v>3.484884129012598</v>
      </c>
      <c r="S38" s="93">
        <v>3.138164419758545</v>
      </c>
      <c r="T38" s="86">
        <f t="shared" si="2"/>
        <v>0</v>
      </c>
      <c r="U38" s="21">
        <f t="shared" si="3"/>
        <v>0</v>
      </c>
      <c r="V38" s="11">
        <f t="shared" si="4"/>
        <v>0</v>
      </c>
    </row>
    <row r="39" spans="1:22" x14ac:dyDescent="0.25">
      <c r="A39" s="63">
        <v>78</v>
      </c>
      <c r="B39" s="49" t="s">
        <v>52</v>
      </c>
      <c r="C39" s="87">
        <v>7832</v>
      </c>
      <c r="D39" s="50">
        <v>7702</v>
      </c>
      <c r="E39" s="18">
        <v>6383.1772918015804</v>
      </c>
      <c r="F39" s="88">
        <v>6695.046981303557</v>
      </c>
      <c r="G39" s="19">
        <f t="shared" si="0"/>
        <v>0</v>
      </c>
      <c r="H39" s="50"/>
      <c r="I39" s="20">
        <v>169.66786255563326</v>
      </c>
      <c r="J39" s="89">
        <v>132.59358031933039</v>
      </c>
      <c r="K39" s="83">
        <f t="shared" si="1"/>
        <v>0</v>
      </c>
      <c r="L39" s="88">
        <v>7655.5580909208638</v>
      </c>
      <c r="M39" s="88">
        <v>7489.5162204622175</v>
      </c>
      <c r="N39" s="90">
        <f t="shared" si="5"/>
        <v>0</v>
      </c>
      <c r="O39" s="91">
        <v>9.11</v>
      </c>
      <c r="P39" s="91">
        <v>9.1</v>
      </c>
      <c r="Q39" s="86">
        <f t="shared" si="6"/>
        <v>0</v>
      </c>
      <c r="R39" s="92">
        <v>1.8076271035477378</v>
      </c>
      <c r="S39" s="93">
        <v>1.3695019709073393</v>
      </c>
      <c r="T39" s="86">
        <f t="shared" si="2"/>
        <v>0</v>
      </c>
      <c r="U39" s="21">
        <f t="shared" si="3"/>
        <v>0</v>
      </c>
      <c r="V39" s="11">
        <f t="shared" si="4"/>
        <v>0</v>
      </c>
    </row>
    <row r="40" spans="1:22" x14ac:dyDescent="0.25">
      <c r="A40" s="63">
        <v>79</v>
      </c>
      <c r="B40" s="49" t="s">
        <v>53</v>
      </c>
      <c r="C40" s="87">
        <v>6753</v>
      </c>
      <c r="D40" s="50">
        <v>6647</v>
      </c>
      <c r="E40" s="18">
        <v>1786.1287692078174</v>
      </c>
      <c r="F40" s="88">
        <v>1412.7174620129383</v>
      </c>
      <c r="G40" s="19">
        <f t="shared" si="0"/>
        <v>0</v>
      </c>
      <c r="H40" s="50"/>
      <c r="I40" s="20">
        <v>122.00398600000308</v>
      </c>
      <c r="J40" s="89">
        <v>23.048334363451879</v>
      </c>
      <c r="K40" s="83">
        <f t="shared" si="1"/>
        <v>0</v>
      </c>
      <c r="L40" s="88">
        <v>3478.6665343875879</v>
      </c>
      <c r="M40" s="88">
        <v>4294.8163803219495</v>
      </c>
      <c r="N40" s="90">
        <f t="shared" si="5"/>
        <v>0</v>
      </c>
      <c r="O40" s="91">
        <v>8.86</v>
      </c>
      <c r="P40" s="91">
        <v>8.9</v>
      </c>
      <c r="Q40" s="86">
        <f t="shared" si="6"/>
        <v>0</v>
      </c>
      <c r="R40" s="92">
        <v>1.4104915752510139</v>
      </c>
      <c r="S40" s="93">
        <v>0.36676219243590241</v>
      </c>
      <c r="T40" s="86">
        <f t="shared" si="2"/>
        <v>0</v>
      </c>
      <c r="U40" s="21">
        <f t="shared" si="3"/>
        <v>0</v>
      </c>
      <c r="V40" s="11">
        <f t="shared" si="4"/>
        <v>0</v>
      </c>
    </row>
    <row r="41" spans="1:22" x14ac:dyDescent="0.25">
      <c r="A41" s="63">
        <v>81</v>
      </c>
      <c r="B41" s="49" t="s">
        <v>54</v>
      </c>
      <c r="C41" s="87">
        <v>2574</v>
      </c>
      <c r="D41" s="50">
        <v>2482</v>
      </c>
      <c r="E41" s="18">
        <v>519.97161596207025</v>
      </c>
      <c r="F41" s="88">
        <v>678.67329170024175</v>
      </c>
      <c r="G41" s="19">
        <f t="shared" si="0"/>
        <v>0</v>
      </c>
      <c r="H41" s="50"/>
      <c r="I41" s="20">
        <v>115.94353075470669</v>
      </c>
      <c r="J41" s="89">
        <v>102.77243098100762</v>
      </c>
      <c r="K41" s="83">
        <f t="shared" si="1"/>
        <v>0</v>
      </c>
      <c r="L41" s="88">
        <v>7460.3371157645206</v>
      </c>
      <c r="M41" s="88">
        <v>7597.0582151490726</v>
      </c>
      <c r="N41" s="90">
        <f t="shared" si="5"/>
        <v>0</v>
      </c>
      <c r="O41" s="91">
        <v>8.86</v>
      </c>
      <c r="P41" s="91">
        <v>8.9</v>
      </c>
      <c r="Q41" s="86">
        <f t="shared" si="6"/>
        <v>0</v>
      </c>
      <c r="R41" s="92">
        <v>0.68306510080368643</v>
      </c>
      <c r="S41" s="93">
        <v>0.93971889935545549</v>
      </c>
      <c r="T41" s="86">
        <f t="shared" si="2"/>
        <v>0</v>
      </c>
      <c r="U41" s="21">
        <f t="shared" si="3"/>
        <v>0</v>
      </c>
      <c r="V41" s="11">
        <f t="shared" si="4"/>
        <v>0</v>
      </c>
    </row>
    <row r="42" spans="1:22" x14ac:dyDescent="0.25">
      <c r="A42" s="63">
        <v>82</v>
      </c>
      <c r="B42" s="49" t="s">
        <v>55</v>
      </c>
      <c r="C42" s="87">
        <v>9359</v>
      </c>
      <c r="D42" s="50">
        <v>9361</v>
      </c>
      <c r="E42" s="18">
        <v>1348.8726998185891</v>
      </c>
      <c r="F42" s="88">
        <v>1521.3370398461702</v>
      </c>
      <c r="G42" s="19">
        <f t="shared" si="0"/>
        <v>0</v>
      </c>
      <c r="H42" s="50"/>
      <c r="I42" s="20">
        <v>213.06013599240706</v>
      </c>
      <c r="J42" s="89">
        <v>158.04211127900314</v>
      </c>
      <c r="K42" s="83">
        <f t="shared" si="1"/>
        <v>0</v>
      </c>
      <c r="L42" s="88">
        <v>4180.8026816775155</v>
      </c>
      <c r="M42" s="88">
        <v>4014.2198878324971</v>
      </c>
      <c r="N42" s="90">
        <f t="shared" si="5"/>
        <v>0</v>
      </c>
      <c r="O42" s="91">
        <v>8.11</v>
      </c>
      <c r="P42" s="91">
        <v>8.1</v>
      </c>
      <c r="Q42" s="86">
        <f t="shared" si="6"/>
        <v>0</v>
      </c>
      <c r="R42" s="92">
        <v>1.2301302596590558</v>
      </c>
      <c r="S42" s="93">
        <v>0.96484661913567604</v>
      </c>
      <c r="T42" s="86">
        <f t="shared" si="2"/>
        <v>0</v>
      </c>
      <c r="U42" s="21">
        <f t="shared" si="3"/>
        <v>0</v>
      </c>
      <c r="V42" s="11">
        <f t="shared" si="4"/>
        <v>0</v>
      </c>
    </row>
    <row r="43" spans="1:22" x14ac:dyDescent="0.25">
      <c r="A43" s="63">
        <v>86</v>
      </c>
      <c r="B43" s="49" t="s">
        <v>56</v>
      </c>
      <c r="C43" s="87">
        <v>8031</v>
      </c>
      <c r="D43" s="50">
        <v>7901</v>
      </c>
      <c r="E43" s="18">
        <v>1412.5877856964244</v>
      </c>
      <c r="F43" s="88">
        <v>1706.0314770282241</v>
      </c>
      <c r="G43" s="19">
        <f t="shared" si="0"/>
        <v>0</v>
      </c>
      <c r="H43" s="50"/>
      <c r="I43" s="20">
        <v>132.84579756974279</v>
      </c>
      <c r="J43" s="89">
        <v>127.94277147597646</v>
      </c>
      <c r="K43" s="83">
        <f t="shared" si="1"/>
        <v>0</v>
      </c>
      <c r="L43" s="88">
        <v>3317.9577144286068</v>
      </c>
      <c r="M43" s="88">
        <v>3410.0957967345907</v>
      </c>
      <c r="N43" s="90">
        <f t="shared" si="5"/>
        <v>0</v>
      </c>
      <c r="O43" s="91">
        <v>8.86</v>
      </c>
      <c r="P43" s="91">
        <v>8.9</v>
      </c>
      <c r="Q43" s="86">
        <f t="shared" si="6"/>
        <v>0</v>
      </c>
      <c r="R43" s="92">
        <v>1.4195735451310134</v>
      </c>
      <c r="S43" s="93">
        <v>1.0630315584933208</v>
      </c>
      <c r="T43" s="86">
        <f t="shared" si="2"/>
        <v>0</v>
      </c>
      <c r="U43" s="21">
        <f t="shared" si="3"/>
        <v>0</v>
      </c>
      <c r="V43" s="11">
        <f t="shared" si="4"/>
        <v>0</v>
      </c>
    </row>
    <row r="44" spans="1:22" x14ac:dyDescent="0.25">
      <c r="A44" s="63">
        <v>111</v>
      </c>
      <c r="B44" s="49" t="s">
        <v>57</v>
      </c>
      <c r="C44" s="87">
        <v>18131</v>
      </c>
      <c r="D44" s="50">
        <v>17829</v>
      </c>
      <c r="E44" s="18">
        <v>4501.2316604467223</v>
      </c>
      <c r="F44" s="88">
        <v>4987.1291025856754</v>
      </c>
      <c r="G44" s="19">
        <f t="shared" si="0"/>
        <v>0</v>
      </c>
      <c r="H44" s="50"/>
      <c r="I44" s="20">
        <v>143.87245078749103</v>
      </c>
      <c r="J44" s="89">
        <v>175.39333129588093</v>
      </c>
      <c r="K44" s="83">
        <f t="shared" si="1"/>
        <v>0</v>
      </c>
      <c r="L44" s="88">
        <v>6994.5454798640894</v>
      </c>
      <c r="M44" s="88">
        <v>6822.215894890347</v>
      </c>
      <c r="N44" s="90">
        <f t="shared" si="5"/>
        <v>0</v>
      </c>
      <c r="O44" s="91">
        <v>7.86</v>
      </c>
      <c r="P44" s="91">
        <v>8.1999999999999993</v>
      </c>
      <c r="Q44" s="86">
        <f t="shared" si="6"/>
        <v>0</v>
      </c>
      <c r="R44" s="92">
        <v>1.104164433196904</v>
      </c>
      <c r="S44" s="93">
        <v>1.2516572997909288</v>
      </c>
      <c r="T44" s="86">
        <f t="shared" si="2"/>
        <v>0</v>
      </c>
      <c r="U44" s="21">
        <f t="shared" si="3"/>
        <v>0</v>
      </c>
      <c r="V44" s="11">
        <f t="shared" si="4"/>
        <v>0</v>
      </c>
    </row>
    <row r="45" spans="1:22" x14ac:dyDescent="0.25">
      <c r="A45" s="63">
        <v>90</v>
      </c>
      <c r="B45" s="49" t="s">
        <v>58</v>
      </c>
      <c r="C45" s="87">
        <v>3061</v>
      </c>
      <c r="D45" s="50">
        <v>2929</v>
      </c>
      <c r="E45" s="18">
        <v>1830.8557614128626</v>
      </c>
      <c r="F45" s="88">
        <v>1832.1030010242405</v>
      </c>
      <c r="G45" s="19">
        <f t="shared" si="0"/>
        <v>0</v>
      </c>
      <c r="H45" s="50"/>
      <c r="I45" s="20">
        <v>142.37523575078822</v>
      </c>
      <c r="J45" s="89">
        <v>92.747368343878634</v>
      </c>
      <c r="K45" s="83">
        <f t="shared" si="1"/>
        <v>0</v>
      </c>
      <c r="L45" s="88">
        <v>5926.2366911029649</v>
      </c>
      <c r="M45" s="88">
        <v>6327.3575930351672</v>
      </c>
      <c r="N45" s="90">
        <f t="shared" si="5"/>
        <v>0</v>
      </c>
      <c r="O45" s="91">
        <v>8.86</v>
      </c>
      <c r="P45" s="91">
        <v>8.8000000000000007</v>
      </c>
      <c r="Q45" s="86">
        <f t="shared" si="6"/>
        <v>0</v>
      </c>
      <c r="R45" s="92">
        <v>1.7526466730682895</v>
      </c>
      <c r="S45" s="93">
        <v>1.0904651512525365</v>
      </c>
      <c r="T45" s="86">
        <f t="shared" si="2"/>
        <v>0</v>
      </c>
      <c r="U45" s="21">
        <f t="shared" si="3"/>
        <v>0</v>
      </c>
      <c r="V45" s="11">
        <f t="shared" si="4"/>
        <v>0</v>
      </c>
    </row>
    <row r="46" spans="1:22" x14ac:dyDescent="0.25">
      <c r="A46" s="63">
        <v>91</v>
      </c>
      <c r="B46" s="49" t="s">
        <v>59</v>
      </c>
      <c r="C46" s="87">
        <v>664028</v>
      </c>
      <c r="D46" s="50">
        <v>684018</v>
      </c>
      <c r="E46" s="18">
        <v>13782.626208880651</v>
      </c>
      <c r="F46" s="88">
        <v>14204.228371022398</v>
      </c>
      <c r="G46" s="19">
        <f t="shared" si="0"/>
        <v>0</v>
      </c>
      <c r="H46" s="50"/>
      <c r="I46" s="20">
        <v>144.03119943781994</v>
      </c>
      <c r="J46" s="89">
        <v>144.11573268794206</v>
      </c>
      <c r="K46" s="83">
        <f t="shared" si="1"/>
        <v>0</v>
      </c>
      <c r="L46" s="88">
        <v>12121.726213951075</v>
      </c>
      <c r="M46" s="88">
        <v>13758.5648093325</v>
      </c>
      <c r="N46" s="90">
        <f t="shared" si="5"/>
        <v>1</v>
      </c>
      <c r="O46" s="91">
        <v>5.36</v>
      </c>
      <c r="P46" s="91">
        <v>5.3</v>
      </c>
      <c r="Q46" s="86">
        <f t="shared" si="6"/>
        <v>0</v>
      </c>
      <c r="R46" s="92">
        <v>1.4624569150522437</v>
      </c>
      <c r="S46" s="93">
        <v>1.3016381248216502</v>
      </c>
      <c r="T46" s="86">
        <f t="shared" si="2"/>
        <v>0</v>
      </c>
      <c r="U46" s="21">
        <f t="shared" si="3"/>
        <v>1</v>
      </c>
      <c r="V46" s="11">
        <f t="shared" si="4"/>
        <v>0</v>
      </c>
    </row>
    <row r="47" spans="1:22" x14ac:dyDescent="0.25">
      <c r="A47" s="63">
        <v>97</v>
      </c>
      <c r="B47" s="49" t="s">
        <v>60</v>
      </c>
      <c r="C47" s="87">
        <v>2091</v>
      </c>
      <c r="D47" s="50">
        <v>2059</v>
      </c>
      <c r="E47" s="18">
        <v>4326.961852570319</v>
      </c>
      <c r="F47" s="88">
        <v>4569.6436134045653</v>
      </c>
      <c r="G47" s="19">
        <f t="shared" si="0"/>
        <v>0</v>
      </c>
      <c r="H47" s="50"/>
      <c r="I47" s="20">
        <v>257.19138134503748</v>
      </c>
      <c r="J47" s="89">
        <v>174.79319893659766</v>
      </c>
      <c r="K47" s="83">
        <f t="shared" si="1"/>
        <v>0</v>
      </c>
      <c r="L47" s="88">
        <v>2454.1496120271581</v>
      </c>
      <c r="M47" s="88">
        <v>2136.8283195726081</v>
      </c>
      <c r="N47" s="90">
        <f t="shared" si="5"/>
        <v>0</v>
      </c>
      <c r="O47" s="91">
        <v>7.3599999999999994</v>
      </c>
      <c r="P47" s="91">
        <v>7.4000000000000012</v>
      </c>
      <c r="Q47" s="86">
        <f t="shared" si="6"/>
        <v>0</v>
      </c>
      <c r="R47" s="92">
        <v>3.8219586960275014</v>
      </c>
      <c r="S47" s="93">
        <v>2.6682307485252781</v>
      </c>
      <c r="T47" s="86">
        <f t="shared" si="2"/>
        <v>0</v>
      </c>
      <c r="U47" s="21">
        <f t="shared" si="3"/>
        <v>0</v>
      </c>
      <c r="V47" s="11">
        <f t="shared" si="4"/>
        <v>0</v>
      </c>
    </row>
    <row r="48" spans="1:22" x14ac:dyDescent="0.25">
      <c r="A48" s="63">
        <v>98</v>
      </c>
      <c r="B48" s="49" t="s">
        <v>61</v>
      </c>
      <c r="C48" s="87">
        <v>22943</v>
      </c>
      <c r="D48" s="50">
        <v>22849</v>
      </c>
      <c r="E48" s="18">
        <v>2922.5469980336457</v>
      </c>
      <c r="F48" s="88">
        <v>3136.2278559236729</v>
      </c>
      <c r="G48" s="19">
        <f t="shared" si="0"/>
        <v>0</v>
      </c>
      <c r="H48" s="50"/>
      <c r="I48" s="20">
        <v>191.93571458648859</v>
      </c>
      <c r="J48" s="89">
        <v>151.50889236895918</v>
      </c>
      <c r="K48" s="83">
        <f t="shared" si="1"/>
        <v>0</v>
      </c>
      <c r="L48" s="88">
        <v>2957.454779986891</v>
      </c>
      <c r="M48" s="88">
        <v>2355.9646982362465</v>
      </c>
      <c r="N48" s="90">
        <f t="shared" si="5"/>
        <v>0</v>
      </c>
      <c r="O48" s="91">
        <v>8.3599999999999977</v>
      </c>
      <c r="P48" s="91">
        <v>8.3000000000000007</v>
      </c>
      <c r="Q48" s="86">
        <f t="shared" si="6"/>
        <v>0</v>
      </c>
      <c r="R48" s="92">
        <v>4.3525196841981595</v>
      </c>
      <c r="S48" s="93">
        <v>3.3079451066922201</v>
      </c>
      <c r="T48" s="86">
        <f t="shared" si="2"/>
        <v>0</v>
      </c>
      <c r="U48" s="21">
        <f t="shared" si="3"/>
        <v>0</v>
      </c>
      <c r="V48" s="11">
        <f t="shared" si="4"/>
        <v>0</v>
      </c>
    </row>
    <row r="49" spans="1:22" x14ac:dyDescent="0.25">
      <c r="A49" s="63">
        <v>102</v>
      </c>
      <c r="B49" s="49" t="s">
        <v>62</v>
      </c>
      <c r="C49" s="87">
        <v>9745</v>
      </c>
      <c r="D49" s="50">
        <v>9555</v>
      </c>
      <c r="E49" s="18">
        <v>1580.5444609164422</v>
      </c>
      <c r="F49" s="88">
        <v>1581.6372234432235</v>
      </c>
      <c r="G49" s="19">
        <f t="shared" si="0"/>
        <v>0</v>
      </c>
      <c r="H49" s="50"/>
      <c r="I49" s="20">
        <v>179.56908760601178</v>
      </c>
      <c r="J49" s="89">
        <v>100.47376793466975</v>
      </c>
      <c r="K49" s="83">
        <f t="shared" si="1"/>
        <v>0</v>
      </c>
      <c r="L49" s="88">
        <v>3645.397847812565</v>
      </c>
      <c r="M49" s="88">
        <v>3956.5217885923598</v>
      </c>
      <c r="N49" s="90">
        <f t="shared" si="5"/>
        <v>0</v>
      </c>
      <c r="O49" s="91">
        <v>8.36</v>
      </c>
      <c r="P49" s="91">
        <v>9</v>
      </c>
      <c r="Q49" s="86">
        <f t="shared" si="6"/>
        <v>0</v>
      </c>
      <c r="R49" s="92">
        <v>1.8863474899357173</v>
      </c>
      <c r="S49" s="93">
        <v>1.1632926090621341</v>
      </c>
      <c r="T49" s="86">
        <f t="shared" si="2"/>
        <v>0</v>
      </c>
      <c r="U49" s="21">
        <f t="shared" si="3"/>
        <v>0</v>
      </c>
      <c r="V49" s="11">
        <f t="shared" si="4"/>
        <v>0</v>
      </c>
    </row>
    <row r="50" spans="1:22" x14ac:dyDescent="0.25">
      <c r="A50" s="63">
        <v>103</v>
      </c>
      <c r="B50" s="49" t="s">
        <v>63</v>
      </c>
      <c r="C50" s="87">
        <v>2161</v>
      </c>
      <c r="D50" s="50">
        <v>2094</v>
      </c>
      <c r="E50" s="18">
        <v>492.44659764705881</v>
      </c>
      <c r="F50" s="88">
        <v>101.63112225405915</v>
      </c>
      <c r="G50" s="19">
        <f t="shared" si="0"/>
        <v>0</v>
      </c>
      <c r="H50" s="50"/>
      <c r="I50" s="20">
        <v>84.046046342306994</v>
      </c>
      <c r="J50" s="89">
        <v>-13.975578322797553</v>
      </c>
      <c r="K50" s="83">
        <f t="shared" si="1"/>
        <v>0</v>
      </c>
      <c r="L50" s="88">
        <v>2158.3820705882349</v>
      </c>
      <c r="M50" s="88">
        <v>2313.8541833810891</v>
      </c>
      <c r="N50" s="90">
        <f t="shared" si="5"/>
        <v>0</v>
      </c>
      <c r="O50" s="91">
        <v>9.36</v>
      </c>
      <c r="P50" s="91">
        <v>9.3000000000000007</v>
      </c>
      <c r="Q50" s="86">
        <f t="shared" si="6"/>
        <v>0</v>
      </c>
      <c r="R50" s="92">
        <v>0.96850229768480867</v>
      </c>
      <c r="S50" s="93">
        <v>2.6281998226142828E-2</v>
      </c>
      <c r="T50" s="86">
        <f t="shared" si="2"/>
        <v>0</v>
      </c>
      <c r="U50" s="21">
        <f t="shared" si="3"/>
        <v>0</v>
      </c>
      <c r="V50" s="11">
        <f t="shared" si="4"/>
        <v>0</v>
      </c>
    </row>
    <row r="51" spans="1:22" x14ac:dyDescent="0.25">
      <c r="A51" s="63">
        <v>105</v>
      </c>
      <c r="B51" s="49" t="s">
        <v>64</v>
      </c>
      <c r="C51" s="87">
        <v>2094</v>
      </c>
      <c r="D51" s="50">
        <v>2002</v>
      </c>
      <c r="E51" s="18">
        <v>1536.2213281628699</v>
      </c>
      <c r="F51" s="88">
        <v>2051.5716333666333</v>
      </c>
      <c r="G51" s="19">
        <f t="shared" si="0"/>
        <v>0</v>
      </c>
      <c r="H51" s="50"/>
      <c r="I51" s="20">
        <v>160.94362703358371</v>
      </c>
      <c r="J51" s="89">
        <v>185.43576007531021</v>
      </c>
      <c r="K51" s="83">
        <f t="shared" si="1"/>
        <v>0</v>
      </c>
      <c r="L51" s="88">
        <v>2469.5332380029085</v>
      </c>
      <c r="M51" s="88">
        <v>1814.1303396603398</v>
      </c>
      <c r="N51" s="90">
        <f t="shared" si="5"/>
        <v>0</v>
      </c>
      <c r="O51" s="91">
        <v>9.11</v>
      </c>
      <c r="P51" s="91">
        <v>9</v>
      </c>
      <c r="Q51" s="86">
        <f t="shared" si="6"/>
        <v>0</v>
      </c>
      <c r="R51" s="92">
        <v>2.4247464810011583</v>
      </c>
      <c r="S51" s="93">
        <v>3.5886683840489964</v>
      </c>
      <c r="T51" s="86">
        <f t="shared" si="2"/>
        <v>0</v>
      </c>
      <c r="U51" s="21">
        <f t="shared" si="3"/>
        <v>0</v>
      </c>
      <c r="V51" s="11">
        <f t="shared" si="4"/>
        <v>0</v>
      </c>
    </row>
    <row r="52" spans="1:22" x14ac:dyDescent="0.25">
      <c r="A52" s="63">
        <v>106</v>
      </c>
      <c r="B52" s="49" t="s">
        <v>65</v>
      </c>
      <c r="C52" s="87">
        <v>46797</v>
      </c>
      <c r="D52" s="50">
        <v>47031</v>
      </c>
      <c r="E52" s="18">
        <v>2144.3507957186416</v>
      </c>
      <c r="F52" s="88">
        <v>2183.7655082817719</v>
      </c>
      <c r="G52" s="19">
        <f t="shared" si="0"/>
        <v>0</v>
      </c>
      <c r="H52" s="50"/>
      <c r="I52" s="20">
        <v>179.71042985105655</v>
      </c>
      <c r="J52" s="89">
        <v>107.65640703947359</v>
      </c>
      <c r="K52" s="83">
        <f t="shared" si="1"/>
        <v>0</v>
      </c>
      <c r="L52" s="88">
        <v>5656.0414615893051</v>
      </c>
      <c r="M52" s="88">
        <v>5363.5527530777563</v>
      </c>
      <c r="N52" s="90">
        <f t="shared" si="5"/>
        <v>0</v>
      </c>
      <c r="O52" s="91">
        <v>7.6100000000000012</v>
      </c>
      <c r="P52" s="91">
        <v>7.6</v>
      </c>
      <c r="Q52" s="86">
        <f t="shared" si="6"/>
        <v>0</v>
      </c>
      <c r="R52" s="92">
        <v>1.6797463720782226</v>
      </c>
      <c r="S52" s="93">
        <v>1.1852229500733997</v>
      </c>
      <c r="T52" s="86">
        <f t="shared" si="2"/>
        <v>0</v>
      </c>
      <c r="U52" s="21">
        <f t="shared" si="3"/>
        <v>0</v>
      </c>
      <c r="V52" s="11">
        <f t="shared" si="4"/>
        <v>0</v>
      </c>
    </row>
    <row r="53" spans="1:22" x14ac:dyDescent="0.25">
      <c r="A53" s="63">
        <v>108</v>
      </c>
      <c r="B53" s="49" t="s">
        <v>66</v>
      </c>
      <c r="C53" s="87">
        <v>10257</v>
      </c>
      <c r="D53" s="50">
        <v>10348</v>
      </c>
      <c r="E53" s="18">
        <v>1023.1090241302452</v>
      </c>
      <c r="F53" s="88">
        <v>954.8551091998454</v>
      </c>
      <c r="G53" s="19">
        <f t="shared" si="0"/>
        <v>0</v>
      </c>
      <c r="H53" s="50"/>
      <c r="I53" s="20">
        <v>145.53223022100138</v>
      </c>
      <c r="J53" s="89">
        <v>94.911499734144115</v>
      </c>
      <c r="K53" s="83">
        <f t="shared" si="1"/>
        <v>0</v>
      </c>
      <c r="L53" s="88">
        <v>5306.460267467779</v>
      </c>
      <c r="M53" s="88">
        <v>5305.2519684963272</v>
      </c>
      <c r="N53" s="90">
        <f t="shared" si="5"/>
        <v>0</v>
      </c>
      <c r="O53" s="91">
        <v>9.36</v>
      </c>
      <c r="P53" s="91">
        <v>9.4</v>
      </c>
      <c r="Q53" s="86">
        <f t="shared" si="6"/>
        <v>0</v>
      </c>
      <c r="R53" s="92">
        <v>1.310774075940742</v>
      </c>
      <c r="S53" s="93">
        <v>1.0173862429307894</v>
      </c>
      <c r="T53" s="86">
        <f t="shared" si="2"/>
        <v>0</v>
      </c>
      <c r="U53" s="21">
        <f t="shared" si="3"/>
        <v>0</v>
      </c>
      <c r="V53" s="11">
        <f t="shared" si="4"/>
        <v>0</v>
      </c>
    </row>
    <row r="54" spans="1:22" x14ac:dyDescent="0.25">
      <c r="A54" s="63">
        <v>109</v>
      </c>
      <c r="B54" s="49" t="s">
        <v>67</v>
      </c>
      <c r="C54" s="87">
        <v>68043</v>
      </c>
      <c r="D54" s="50">
        <v>68433</v>
      </c>
      <c r="E54" s="18">
        <v>1705.9751367847891</v>
      </c>
      <c r="F54" s="88">
        <v>2092.1434831148717</v>
      </c>
      <c r="G54" s="19">
        <f t="shared" si="0"/>
        <v>0</v>
      </c>
      <c r="H54" s="50"/>
      <c r="I54" s="20">
        <v>173.95991657364897</v>
      </c>
      <c r="J54" s="89">
        <v>155.02949489175225</v>
      </c>
      <c r="K54" s="83">
        <f t="shared" si="1"/>
        <v>0</v>
      </c>
      <c r="L54" s="88">
        <v>7478.0736707211754</v>
      </c>
      <c r="M54" s="88">
        <v>8248.9360381687202</v>
      </c>
      <c r="N54" s="90">
        <f t="shared" si="5"/>
        <v>0</v>
      </c>
      <c r="O54" s="91">
        <v>8.36</v>
      </c>
      <c r="P54" s="91">
        <v>8.4</v>
      </c>
      <c r="Q54" s="86">
        <f t="shared" si="6"/>
        <v>0</v>
      </c>
      <c r="R54" s="92">
        <v>1.4200252034281624</v>
      </c>
      <c r="S54" s="93">
        <v>1.2987943998604756</v>
      </c>
      <c r="T54" s="86">
        <f t="shared" si="2"/>
        <v>0</v>
      </c>
      <c r="U54" s="21">
        <f t="shared" si="3"/>
        <v>0</v>
      </c>
      <c r="V54" s="11">
        <f t="shared" si="4"/>
        <v>0</v>
      </c>
    </row>
    <row r="55" spans="1:22" x14ac:dyDescent="0.25">
      <c r="A55" s="63">
        <v>139</v>
      </c>
      <c r="B55" s="49" t="s">
        <v>68</v>
      </c>
      <c r="C55" s="87">
        <v>9853</v>
      </c>
      <c r="D55" s="50">
        <v>9806</v>
      </c>
      <c r="E55" s="18">
        <v>1759.4696743805039</v>
      </c>
      <c r="F55" s="88">
        <v>1666.3180889251478</v>
      </c>
      <c r="G55" s="19">
        <f t="shared" si="0"/>
        <v>0</v>
      </c>
      <c r="H55" s="50"/>
      <c r="I55" s="20">
        <v>159.00083441148843</v>
      </c>
      <c r="J55" s="89">
        <v>87.066375901113503</v>
      </c>
      <c r="K55" s="83">
        <f t="shared" si="1"/>
        <v>0</v>
      </c>
      <c r="L55" s="88">
        <v>5089.1541132500506</v>
      </c>
      <c r="M55" s="88">
        <v>5311.9520823985322</v>
      </c>
      <c r="N55" s="90">
        <f t="shared" si="5"/>
        <v>0</v>
      </c>
      <c r="O55" s="91">
        <v>8.86</v>
      </c>
      <c r="P55" s="91">
        <v>8.9</v>
      </c>
      <c r="Q55" s="86">
        <f t="shared" si="6"/>
        <v>0</v>
      </c>
      <c r="R55" s="92">
        <v>1.7874523193389193</v>
      </c>
      <c r="S55" s="93">
        <v>0.87578582446530728</v>
      </c>
      <c r="T55" s="86">
        <f t="shared" si="2"/>
        <v>0</v>
      </c>
      <c r="U55" s="21">
        <f t="shared" si="3"/>
        <v>0</v>
      </c>
      <c r="V55" s="11">
        <f t="shared" si="4"/>
        <v>0</v>
      </c>
    </row>
    <row r="56" spans="1:22" x14ac:dyDescent="0.25">
      <c r="A56" s="63">
        <v>140</v>
      </c>
      <c r="B56" s="49" t="s">
        <v>69</v>
      </c>
      <c r="C56" s="87">
        <v>20801</v>
      </c>
      <c r="D56" s="50">
        <v>20463</v>
      </c>
      <c r="E56" s="18">
        <v>3576.3174318556603</v>
      </c>
      <c r="F56" s="88">
        <v>3977.7762488393682</v>
      </c>
      <c r="G56" s="19">
        <f t="shared" si="0"/>
        <v>0</v>
      </c>
      <c r="H56" s="50"/>
      <c r="I56" s="20">
        <v>146.18013131747657</v>
      </c>
      <c r="J56" s="89">
        <v>158.55767304724083</v>
      </c>
      <c r="K56" s="83">
        <f t="shared" si="1"/>
        <v>0</v>
      </c>
      <c r="L56" s="88">
        <v>5592.6326636919193</v>
      </c>
      <c r="M56" s="88">
        <v>5316.7193290328887</v>
      </c>
      <c r="N56" s="90">
        <f t="shared" si="5"/>
        <v>0</v>
      </c>
      <c r="O56" s="91">
        <v>7.86</v>
      </c>
      <c r="P56" s="91">
        <v>7.9</v>
      </c>
      <c r="Q56" s="86">
        <f t="shared" si="6"/>
        <v>0</v>
      </c>
      <c r="R56" s="92">
        <v>1.3520754293359538</v>
      </c>
      <c r="S56" s="93">
        <v>1.5435293384032045</v>
      </c>
      <c r="T56" s="86">
        <f t="shared" si="2"/>
        <v>0</v>
      </c>
      <c r="U56" s="21">
        <f t="shared" si="3"/>
        <v>0</v>
      </c>
      <c r="V56" s="11">
        <f t="shared" si="4"/>
        <v>0</v>
      </c>
    </row>
    <row r="57" spans="1:22" x14ac:dyDescent="0.25">
      <c r="A57" s="63">
        <v>142</v>
      </c>
      <c r="B57" s="49" t="s">
        <v>70</v>
      </c>
      <c r="C57" s="87">
        <v>6504</v>
      </c>
      <c r="D57" s="50">
        <v>6401</v>
      </c>
      <c r="E57" s="18">
        <v>1058.4087523277467</v>
      </c>
      <c r="F57" s="88">
        <v>1171.3388533041712</v>
      </c>
      <c r="G57" s="19">
        <f t="shared" si="0"/>
        <v>0</v>
      </c>
      <c r="H57" s="50"/>
      <c r="I57" s="20">
        <v>115.56264419042472</v>
      </c>
      <c r="J57" s="89">
        <v>128.67285197009451</v>
      </c>
      <c r="K57" s="83">
        <f t="shared" si="1"/>
        <v>0</v>
      </c>
      <c r="L57" s="88">
        <v>2700.4418063314711</v>
      </c>
      <c r="M57" s="88">
        <v>2547.9670364005624</v>
      </c>
      <c r="N57" s="90">
        <f t="shared" si="5"/>
        <v>0</v>
      </c>
      <c r="O57" s="91">
        <v>8.61</v>
      </c>
      <c r="P57" s="91">
        <v>8.6</v>
      </c>
      <c r="Q57" s="86">
        <f t="shared" si="6"/>
        <v>0</v>
      </c>
      <c r="R57" s="92">
        <v>2.7072981233035427</v>
      </c>
      <c r="S57" s="93">
        <v>2.1007919277545812</v>
      </c>
      <c r="T57" s="86">
        <f t="shared" si="2"/>
        <v>0</v>
      </c>
      <c r="U57" s="21">
        <f t="shared" si="3"/>
        <v>0</v>
      </c>
      <c r="V57" s="11">
        <f t="shared" si="4"/>
        <v>0</v>
      </c>
    </row>
    <row r="58" spans="1:22" x14ac:dyDescent="0.25">
      <c r="A58" s="63">
        <v>143</v>
      </c>
      <c r="B58" s="49" t="s">
        <v>71</v>
      </c>
      <c r="C58" s="87">
        <v>6804</v>
      </c>
      <c r="D58" s="50">
        <v>6758</v>
      </c>
      <c r="E58" s="18">
        <v>1159.1653343065693</v>
      </c>
      <c r="F58" s="88">
        <v>1133.8007147084936</v>
      </c>
      <c r="G58" s="19">
        <f t="shared" si="0"/>
        <v>0</v>
      </c>
      <c r="H58" s="50"/>
      <c r="I58" s="20">
        <v>133.60470831063992</v>
      </c>
      <c r="J58" s="89">
        <v>131.23191978561181</v>
      </c>
      <c r="K58" s="83">
        <f t="shared" si="1"/>
        <v>0</v>
      </c>
      <c r="L58" s="88">
        <v>6228.4260306569349</v>
      </c>
      <c r="M58" s="88">
        <v>5558.2913909440658</v>
      </c>
      <c r="N58" s="90">
        <f t="shared" si="5"/>
        <v>0</v>
      </c>
      <c r="O58" s="91">
        <v>9.36</v>
      </c>
      <c r="P58" s="91">
        <v>9.4</v>
      </c>
      <c r="Q58" s="86">
        <f t="shared" si="6"/>
        <v>0</v>
      </c>
      <c r="R58" s="92">
        <v>0.88002983097621146</v>
      </c>
      <c r="S58" s="93">
        <v>1.2306209614718764</v>
      </c>
      <c r="T58" s="86">
        <f t="shared" si="2"/>
        <v>0</v>
      </c>
      <c r="U58" s="21">
        <f t="shared" si="3"/>
        <v>0</v>
      </c>
      <c r="V58" s="11">
        <f t="shared" si="4"/>
        <v>0</v>
      </c>
    </row>
    <row r="59" spans="1:22" x14ac:dyDescent="0.25">
      <c r="A59" s="63">
        <v>145</v>
      </c>
      <c r="B59" s="49" t="s">
        <v>72</v>
      </c>
      <c r="C59" s="87">
        <v>12369</v>
      </c>
      <c r="D59" s="50">
        <v>12429</v>
      </c>
      <c r="E59" s="18">
        <v>302.37659564125408</v>
      </c>
      <c r="F59" s="88">
        <v>346.68128328908199</v>
      </c>
      <c r="G59" s="19">
        <f t="shared" si="0"/>
        <v>0</v>
      </c>
      <c r="H59" s="50"/>
      <c r="I59" s="20">
        <v>109.22223472909982</v>
      </c>
      <c r="J59" s="89">
        <v>113.13460791943211</v>
      </c>
      <c r="K59" s="83">
        <f t="shared" si="1"/>
        <v>0</v>
      </c>
      <c r="L59" s="88">
        <v>6471.9982581220129</v>
      </c>
      <c r="M59" s="88">
        <v>6305.312717837317</v>
      </c>
      <c r="N59" s="90">
        <f t="shared" si="5"/>
        <v>0</v>
      </c>
      <c r="O59" s="91">
        <v>8.36</v>
      </c>
      <c r="P59" s="91">
        <v>8.4</v>
      </c>
      <c r="Q59" s="86">
        <f t="shared" si="6"/>
        <v>0</v>
      </c>
      <c r="R59" s="92">
        <v>0.74828275386387655</v>
      </c>
      <c r="S59" s="93">
        <v>0.72015213148351787</v>
      </c>
      <c r="T59" s="86">
        <f t="shared" si="2"/>
        <v>1</v>
      </c>
      <c r="U59" s="21">
        <f t="shared" si="3"/>
        <v>1</v>
      </c>
      <c r="V59" s="11">
        <f t="shared" si="4"/>
        <v>0</v>
      </c>
    </row>
    <row r="60" spans="1:22" x14ac:dyDescent="0.25">
      <c r="A60" s="63">
        <v>146</v>
      </c>
      <c r="B60" s="49" t="s">
        <v>73</v>
      </c>
      <c r="C60" s="87">
        <v>4492</v>
      </c>
      <c r="D60" s="50">
        <v>4382</v>
      </c>
      <c r="E60" s="18">
        <v>1216.5325987290059</v>
      </c>
      <c r="F60" s="88">
        <v>1677.1482907348245</v>
      </c>
      <c r="G60" s="19">
        <f t="shared" si="0"/>
        <v>0</v>
      </c>
      <c r="H60" s="50"/>
      <c r="I60" s="20">
        <v>209.26539132198621</v>
      </c>
      <c r="J60" s="89">
        <v>209.82890480185986</v>
      </c>
      <c r="K60" s="83">
        <f t="shared" si="1"/>
        <v>0</v>
      </c>
      <c r="L60" s="88">
        <v>3495.6653926463919</v>
      </c>
      <c r="M60" s="88">
        <v>3573.2592309447741</v>
      </c>
      <c r="N60" s="90">
        <f t="shared" si="5"/>
        <v>0</v>
      </c>
      <c r="O60" s="91">
        <v>8.36</v>
      </c>
      <c r="P60" s="91">
        <v>8.3999999999999986</v>
      </c>
      <c r="Q60" s="86">
        <f t="shared" si="6"/>
        <v>0</v>
      </c>
      <c r="R60" s="92">
        <v>2.2680278601822899</v>
      </c>
      <c r="S60" s="93">
        <v>2.0145676929864589</v>
      </c>
      <c r="T60" s="86">
        <f t="shared" si="2"/>
        <v>0</v>
      </c>
      <c r="U60" s="21">
        <f t="shared" si="3"/>
        <v>0</v>
      </c>
      <c r="V60" s="11">
        <f t="shared" si="4"/>
        <v>0</v>
      </c>
    </row>
    <row r="61" spans="1:22" x14ac:dyDescent="0.25">
      <c r="A61" s="63">
        <v>153</v>
      </c>
      <c r="B61" s="49" t="s">
        <v>74</v>
      </c>
      <c r="C61" s="87">
        <v>25208</v>
      </c>
      <c r="D61" s="50">
        <v>24724</v>
      </c>
      <c r="E61" s="18">
        <v>2126.415176371444</v>
      </c>
      <c r="F61" s="88">
        <v>2352.1625097071674</v>
      </c>
      <c r="G61" s="19">
        <f t="shared" si="0"/>
        <v>0</v>
      </c>
      <c r="H61" s="50"/>
      <c r="I61" s="20">
        <v>120.38325206795659</v>
      </c>
      <c r="J61" s="89">
        <v>127.10416424831932</v>
      </c>
      <c r="K61" s="83">
        <f t="shared" si="1"/>
        <v>0</v>
      </c>
      <c r="L61" s="88">
        <v>11129.813363297082</v>
      </c>
      <c r="M61" s="88">
        <v>10879.037964730625</v>
      </c>
      <c r="N61" s="90">
        <f t="shared" si="5"/>
        <v>0</v>
      </c>
      <c r="O61" s="91">
        <v>7.3599999999999994</v>
      </c>
      <c r="P61" s="91">
        <v>8.6</v>
      </c>
      <c r="Q61" s="86">
        <f t="shared" si="6"/>
        <v>0</v>
      </c>
      <c r="R61" s="92">
        <v>0.91804969885984367</v>
      </c>
      <c r="S61" s="93">
        <v>0.85596100176721612</v>
      </c>
      <c r="T61" s="86">
        <f t="shared" si="2"/>
        <v>0</v>
      </c>
      <c r="U61" s="21">
        <f t="shared" si="3"/>
        <v>0</v>
      </c>
      <c r="V61" s="11">
        <f t="shared" si="4"/>
        <v>0</v>
      </c>
    </row>
    <row r="62" spans="1:22" x14ac:dyDescent="0.25">
      <c r="A62" s="63">
        <v>148</v>
      </c>
      <c r="B62" s="49" t="s">
        <v>75</v>
      </c>
      <c r="C62" s="87">
        <v>7047</v>
      </c>
      <c r="D62" s="50">
        <v>7224</v>
      </c>
      <c r="E62" s="18">
        <v>5978.919442963379</v>
      </c>
      <c r="F62" s="88">
        <v>5875.3082281284596</v>
      </c>
      <c r="G62" s="19">
        <f t="shared" si="0"/>
        <v>0</v>
      </c>
      <c r="H62" s="50"/>
      <c r="I62" s="20">
        <v>127.93502093693378</v>
      </c>
      <c r="J62" s="89">
        <v>124.02904042009826</v>
      </c>
      <c r="K62" s="83">
        <f t="shared" si="1"/>
        <v>0</v>
      </c>
      <c r="L62" s="88">
        <v>10186.646559562229</v>
      </c>
      <c r="M62" s="88">
        <v>10541.964677464011</v>
      </c>
      <c r="N62" s="90">
        <f t="shared" si="5"/>
        <v>0</v>
      </c>
      <c r="O62" s="91">
        <v>6.36</v>
      </c>
      <c r="P62" s="91">
        <v>6.4</v>
      </c>
      <c r="Q62" s="86">
        <f t="shared" si="6"/>
        <v>0</v>
      </c>
      <c r="R62" s="92">
        <v>1.9161178058032133</v>
      </c>
      <c r="S62" s="93">
        <v>1.9677797519144702</v>
      </c>
      <c r="T62" s="86">
        <f t="shared" si="2"/>
        <v>0</v>
      </c>
      <c r="U62" s="21">
        <f t="shared" si="3"/>
        <v>0</v>
      </c>
      <c r="V62" s="11">
        <f t="shared" si="4"/>
        <v>0</v>
      </c>
    </row>
    <row r="63" spans="1:22" x14ac:dyDescent="0.25">
      <c r="A63" s="63">
        <v>149</v>
      </c>
      <c r="B63" s="49" t="s">
        <v>76</v>
      </c>
      <c r="C63" s="87">
        <v>5384</v>
      </c>
      <c r="D63" s="50">
        <v>5402</v>
      </c>
      <c r="E63" s="18">
        <v>2658.9204201524444</v>
      </c>
      <c r="F63" s="88">
        <v>2238.3145335061095</v>
      </c>
      <c r="G63" s="19">
        <f t="shared" si="0"/>
        <v>0</v>
      </c>
      <c r="H63" s="50"/>
      <c r="I63" s="20">
        <v>87.942196786891529</v>
      </c>
      <c r="J63" s="89">
        <v>40.008511627766133</v>
      </c>
      <c r="K63" s="83">
        <f t="shared" si="1"/>
        <v>0</v>
      </c>
      <c r="L63" s="88">
        <v>5844.9320059490619</v>
      </c>
      <c r="M63" s="88">
        <v>6537.9086097741583</v>
      </c>
      <c r="N63" s="90">
        <f t="shared" si="5"/>
        <v>0</v>
      </c>
      <c r="O63" s="91">
        <v>8.1099999999999977</v>
      </c>
      <c r="P63" s="91">
        <v>8.1000000000000014</v>
      </c>
      <c r="Q63" s="86">
        <f t="shared" si="6"/>
        <v>0</v>
      </c>
      <c r="R63" s="92">
        <v>0.66310451109058932</v>
      </c>
      <c r="S63" s="93">
        <v>0.48356362540373105</v>
      </c>
      <c r="T63" s="86">
        <f t="shared" si="2"/>
        <v>1</v>
      </c>
      <c r="U63" s="21">
        <f t="shared" si="3"/>
        <v>1</v>
      </c>
      <c r="V63" s="11">
        <f t="shared" si="4"/>
        <v>0</v>
      </c>
    </row>
    <row r="64" spans="1:22" x14ac:dyDescent="0.25">
      <c r="A64" s="63">
        <v>151</v>
      </c>
      <c r="B64" s="49" t="s">
        <v>77</v>
      </c>
      <c r="C64" s="87">
        <v>1852</v>
      </c>
      <c r="D64" s="50">
        <v>1794</v>
      </c>
      <c r="E64" s="18">
        <v>2822.2934785005514</v>
      </c>
      <c r="F64" s="88">
        <v>3367.0897770345596</v>
      </c>
      <c r="G64" s="19">
        <f t="shared" si="0"/>
        <v>0</v>
      </c>
      <c r="H64" s="50"/>
      <c r="I64" s="20">
        <v>103.9852160708862</v>
      </c>
      <c r="J64" s="89">
        <v>234.45427356288752</v>
      </c>
      <c r="K64" s="83">
        <f t="shared" si="1"/>
        <v>0</v>
      </c>
      <c r="L64" s="88">
        <v>445.92395810363831</v>
      </c>
      <c r="M64" s="88">
        <v>449.31946488294318</v>
      </c>
      <c r="N64" s="90">
        <f t="shared" si="5"/>
        <v>0</v>
      </c>
      <c r="O64" s="91">
        <v>9.86</v>
      </c>
      <c r="P64" s="91">
        <v>9.8000000000000007</v>
      </c>
      <c r="Q64" s="86">
        <f t="shared" si="6"/>
        <v>1</v>
      </c>
      <c r="R64" s="92">
        <v>14.4138328423671</v>
      </c>
      <c r="S64" s="93">
        <v>14.361621157344238</v>
      </c>
      <c r="T64" s="86">
        <f t="shared" si="2"/>
        <v>0</v>
      </c>
      <c r="U64" s="21">
        <f t="shared" si="3"/>
        <v>1</v>
      </c>
      <c r="V64" s="11">
        <f t="shared" si="4"/>
        <v>0</v>
      </c>
    </row>
    <row r="65" spans="1:22" x14ac:dyDescent="0.25">
      <c r="A65" s="63">
        <v>152</v>
      </c>
      <c r="B65" s="49" t="s">
        <v>78</v>
      </c>
      <c r="C65" s="87">
        <v>4406</v>
      </c>
      <c r="D65" s="50">
        <v>4319</v>
      </c>
      <c r="E65" s="18">
        <v>4039.5474913931607</v>
      </c>
      <c r="F65" s="88">
        <v>4394.2859573975456</v>
      </c>
      <c r="G65" s="19">
        <f t="shared" si="0"/>
        <v>0</v>
      </c>
      <c r="H65" s="50"/>
      <c r="I65" s="20">
        <v>149.90139179040801</v>
      </c>
      <c r="J65" s="89">
        <v>157.48921950978084</v>
      </c>
      <c r="K65" s="83">
        <f t="shared" si="1"/>
        <v>0</v>
      </c>
      <c r="L65" s="88">
        <v>1895.2387147119578</v>
      </c>
      <c r="M65" s="88">
        <v>2053.9867098865479</v>
      </c>
      <c r="N65" s="90">
        <f t="shared" si="5"/>
        <v>0</v>
      </c>
      <c r="O65" s="91">
        <v>8.86</v>
      </c>
      <c r="P65" s="91">
        <v>9.5</v>
      </c>
      <c r="Q65" s="86">
        <f t="shared" si="6"/>
        <v>0</v>
      </c>
      <c r="R65" s="92">
        <v>3.0761936266355674</v>
      </c>
      <c r="S65" s="93">
        <v>2.975992311364867</v>
      </c>
      <c r="T65" s="86">
        <f t="shared" si="2"/>
        <v>0</v>
      </c>
      <c r="U65" s="21">
        <f t="shared" si="3"/>
        <v>0</v>
      </c>
      <c r="V65" s="11">
        <f t="shared" si="4"/>
        <v>0</v>
      </c>
    </row>
    <row r="66" spans="1:22" x14ac:dyDescent="0.25">
      <c r="A66" s="63">
        <v>165</v>
      </c>
      <c r="B66" s="49" t="s">
        <v>79</v>
      </c>
      <c r="C66" s="87">
        <v>16280</v>
      </c>
      <c r="D66" s="50">
        <v>16015</v>
      </c>
      <c r="E66" s="18">
        <v>834.16253116665632</v>
      </c>
      <c r="F66" s="88">
        <v>1006.0491645332502</v>
      </c>
      <c r="G66" s="19">
        <f t="shared" si="0"/>
        <v>0</v>
      </c>
      <c r="H66" s="50"/>
      <c r="I66" s="20">
        <v>153.8444967323199</v>
      </c>
      <c r="J66" s="89">
        <v>135.96544114520722</v>
      </c>
      <c r="K66" s="83">
        <f t="shared" si="1"/>
        <v>0</v>
      </c>
      <c r="L66" s="88">
        <v>7192.0124325497745</v>
      </c>
      <c r="M66" s="88">
        <v>6920.9921005307524</v>
      </c>
      <c r="N66" s="90">
        <f t="shared" si="5"/>
        <v>0</v>
      </c>
      <c r="O66" s="91">
        <v>8.36</v>
      </c>
      <c r="P66" s="91">
        <v>8.4</v>
      </c>
      <c r="Q66" s="86">
        <f t="shared" si="6"/>
        <v>0</v>
      </c>
      <c r="R66" s="92">
        <v>1.5695743439398482</v>
      </c>
      <c r="S66" s="93">
        <v>1.2432072215924477</v>
      </c>
      <c r="T66" s="86">
        <f t="shared" si="2"/>
        <v>0</v>
      </c>
      <c r="U66" s="21">
        <f t="shared" si="3"/>
        <v>0</v>
      </c>
      <c r="V66" s="11">
        <f t="shared" si="4"/>
        <v>0</v>
      </c>
    </row>
    <row r="67" spans="1:22" x14ac:dyDescent="0.25">
      <c r="A67" s="63">
        <v>167</v>
      </c>
      <c r="B67" s="49" t="s">
        <v>80</v>
      </c>
      <c r="C67" s="87">
        <v>77513</v>
      </c>
      <c r="D67" s="50">
        <v>78741</v>
      </c>
      <c r="E67" s="18">
        <v>2047.2215451820346</v>
      </c>
      <c r="F67" s="88">
        <v>2094.6447999136403</v>
      </c>
      <c r="G67" s="19">
        <f t="shared" si="0"/>
        <v>0</v>
      </c>
      <c r="H67" s="50"/>
      <c r="I67" s="20">
        <v>150.73248599065852</v>
      </c>
      <c r="J67" s="89">
        <v>109.18844471507524</v>
      </c>
      <c r="K67" s="83">
        <f t="shared" si="1"/>
        <v>0</v>
      </c>
      <c r="L67" s="88">
        <v>7886.0327502498012</v>
      </c>
      <c r="M67" s="88">
        <v>7629.6068448457609</v>
      </c>
      <c r="N67" s="90">
        <f t="shared" si="5"/>
        <v>0</v>
      </c>
      <c r="O67" s="91">
        <v>7.86</v>
      </c>
      <c r="P67" s="91">
        <v>7.9</v>
      </c>
      <c r="Q67" s="86">
        <f t="shared" si="6"/>
        <v>0</v>
      </c>
      <c r="R67" s="92">
        <v>1.4240288517240931</v>
      </c>
      <c r="S67" s="93">
        <v>1.1469771193643854</v>
      </c>
      <c r="T67" s="86">
        <f t="shared" si="2"/>
        <v>0</v>
      </c>
      <c r="U67" s="21">
        <f t="shared" si="3"/>
        <v>0</v>
      </c>
      <c r="V67" s="11">
        <f t="shared" si="4"/>
        <v>0</v>
      </c>
    </row>
    <row r="68" spans="1:22" x14ac:dyDescent="0.25">
      <c r="A68" s="63">
        <v>169</v>
      </c>
      <c r="B68" s="49" t="s">
        <v>81</v>
      </c>
      <c r="C68" s="87">
        <v>4990</v>
      </c>
      <c r="D68" s="50">
        <v>4848</v>
      </c>
      <c r="E68" s="18">
        <v>1844.2112449145643</v>
      </c>
      <c r="F68" s="88">
        <v>1661.9010313531355</v>
      </c>
      <c r="G68" s="19">
        <f t="shared" si="0"/>
        <v>0</v>
      </c>
      <c r="H68" s="50"/>
      <c r="I68" s="20">
        <v>111.67519593501029</v>
      </c>
      <c r="J68" s="89">
        <v>79.516025297546264</v>
      </c>
      <c r="K68" s="83">
        <f t="shared" si="1"/>
        <v>0</v>
      </c>
      <c r="L68" s="88">
        <v>2552.998866965012</v>
      </c>
      <c r="M68" s="88">
        <v>2424.2443873762377</v>
      </c>
      <c r="N68" s="90">
        <f t="shared" si="5"/>
        <v>0</v>
      </c>
      <c r="O68" s="91">
        <v>8.61</v>
      </c>
      <c r="P68" s="91">
        <v>8.6999999999999993</v>
      </c>
      <c r="Q68" s="86">
        <f t="shared" si="6"/>
        <v>0</v>
      </c>
      <c r="R68" s="92">
        <v>1.4666133544921598</v>
      </c>
      <c r="S68" s="93">
        <v>1.1196962010813321</v>
      </c>
      <c r="T68" s="86">
        <f t="shared" si="2"/>
        <v>0</v>
      </c>
      <c r="U68" s="21">
        <f t="shared" si="3"/>
        <v>0</v>
      </c>
      <c r="V68" s="11">
        <f t="shared" si="4"/>
        <v>0</v>
      </c>
    </row>
    <row r="69" spans="1:22" x14ac:dyDescent="0.25">
      <c r="A69" s="63">
        <v>171</v>
      </c>
      <c r="B69" s="49" t="s">
        <v>82</v>
      </c>
      <c r="C69" s="87">
        <v>4540</v>
      </c>
      <c r="D69" s="50">
        <v>4552</v>
      </c>
      <c r="E69" s="18">
        <v>791.8541786492375</v>
      </c>
      <c r="F69" s="88">
        <v>942.21165202108955</v>
      </c>
      <c r="G69" s="19">
        <f t="shared" si="0"/>
        <v>0</v>
      </c>
      <c r="H69" s="50"/>
      <c r="I69" s="20">
        <v>174.25131928551667</v>
      </c>
      <c r="J69" s="89">
        <v>217.7020057704049</v>
      </c>
      <c r="K69" s="83">
        <f t="shared" si="1"/>
        <v>0</v>
      </c>
      <c r="L69" s="88">
        <v>4902.5542657952074</v>
      </c>
      <c r="M69" s="88">
        <v>4787.952275922672</v>
      </c>
      <c r="N69" s="90">
        <f t="shared" si="5"/>
        <v>0</v>
      </c>
      <c r="O69" s="91">
        <v>8.61</v>
      </c>
      <c r="P69" s="91">
        <v>8.6</v>
      </c>
      <c r="Q69" s="86">
        <f t="shared" si="6"/>
        <v>0</v>
      </c>
      <c r="R69" s="92">
        <v>0.86895481839357402</v>
      </c>
      <c r="S69" s="93">
        <v>0.96836159249361053</v>
      </c>
      <c r="T69" s="86">
        <f t="shared" si="2"/>
        <v>0</v>
      </c>
      <c r="U69" s="21">
        <f t="shared" si="3"/>
        <v>0</v>
      </c>
      <c r="V69" s="11">
        <f t="shared" si="4"/>
        <v>0</v>
      </c>
    </row>
    <row r="70" spans="1:22" x14ac:dyDescent="0.25">
      <c r="A70" s="63">
        <v>172</v>
      </c>
      <c r="B70" s="49" t="s">
        <v>83</v>
      </c>
      <c r="C70" s="87">
        <v>4171</v>
      </c>
      <c r="D70" s="50">
        <v>4099</v>
      </c>
      <c r="E70" s="18">
        <v>1332.5264329492522</v>
      </c>
      <c r="F70" s="88">
        <v>1613.148333739937</v>
      </c>
      <c r="G70" s="19">
        <f t="shared" si="0"/>
        <v>0</v>
      </c>
      <c r="H70" s="50"/>
      <c r="I70" s="20">
        <v>114.7046642975796</v>
      </c>
      <c r="J70" s="89">
        <v>109.88449951392288</v>
      </c>
      <c r="K70" s="83">
        <f t="shared" si="1"/>
        <v>0</v>
      </c>
      <c r="L70" s="88">
        <v>5629.4485829860259</v>
      </c>
      <c r="M70" s="88">
        <v>5091.5348402049285</v>
      </c>
      <c r="N70" s="90">
        <f t="shared" si="5"/>
        <v>0</v>
      </c>
      <c r="O70" s="91">
        <v>8.3599999999999977</v>
      </c>
      <c r="P70" s="91">
        <v>9</v>
      </c>
      <c r="Q70" s="86">
        <f t="shared" si="6"/>
        <v>0</v>
      </c>
      <c r="R70" s="92">
        <v>0.90378146909682611</v>
      </c>
      <c r="S70" s="93">
        <v>1.3700812762541237</v>
      </c>
      <c r="T70" s="86">
        <f t="shared" si="2"/>
        <v>0</v>
      </c>
      <c r="U70" s="21">
        <f t="shared" si="3"/>
        <v>0</v>
      </c>
      <c r="V70" s="11">
        <f t="shared" si="4"/>
        <v>0</v>
      </c>
    </row>
    <row r="71" spans="1:22" x14ac:dyDescent="0.25">
      <c r="A71" s="63">
        <v>176</v>
      </c>
      <c r="B71" s="49" t="s">
        <v>84</v>
      </c>
      <c r="C71" s="87">
        <v>4352</v>
      </c>
      <c r="D71" s="50">
        <v>4160</v>
      </c>
      <c r="E71" s="18">
        <v>3272.2888541911248</v>
      </c>
      <c r="F71" s="88">
        <v>3563.4974038461542</v>
      </c>
      <c r="G71" s="19">
        <f t="shared" si="0"/>
        <v>0</v>
      </c>
      <c r="H71" s="50"/>
      <c r="I71" s="20">
        <v>177.67532915928635</v>
      </c>
      <c r="J71" s="89">
        <v>153.77024171060646</v>
      </c>
      <c r="K71" s="83">
        <f t="shared" si="1"/>
        <v>0</v>
      </c>
      <c r="L71" s="88">
        <v>2045.3449142991312</v>
      </c>
      <c r="M71" s="88">
        <v>1774.3548052884616</v>
      </c>
      <c r="N71" s="90">
        <f t="shared" si="5"/>
        <v>0</v>
      </c>
      <c r="O71" s="91">
        <v>8.11</v>
      </c>
      <c r="P71" s="91">
        <v>8.5</v>
      </c>
      <c r="Q71" s="86">
        <f t="shared" si="6"/>
        <v>0</v>
      </c>
      <c r="R71" s="92">
        <v>3.3019736840597109</v>
      </c>
      <c r="S71" s="93">
        <v>3.1859161682561865</v>
      </c>
      <c r="T71" s="86">
        <f t="shared" si="2"/>
        <v>0</v>
      </c>
      <c r="U71" s="21">
        <f t="shared" si="3"/>
        <v>0</v>
      </c>
      <c r="V71" s="11">
        <f t="shared" si="4"/>
        <v>0</v>
      </c>
    </row>
    <row r="72" spans="1:22" x14ac:dyDescent="0.25">
      <c r="A72" s="63">
        <v>177</v>
      </c>
      <c r="B72" s="49" t="s">
        <v>85</v>
      </c>
      <c r="C72" s="87">
        <v>1768</v>
      </c>
      <c r="D72" s="50">
        <v>1668</v>
      </c>
      <c r="E72" s="18">
        <v>2094.1200175644026</v>
      </c>
      <c r="F72" s="88">
        <v>2283.1197242206235</v>
      </c>
      <c r="G72" s="19">
        <f t="shared" si="0"/>
        <v>0</v>
      </c>
      <c r="H72" s="50"/>
      <c r="I72" s="20">
        <v>102.32281335737092</v>
      </c>
      <c r="J72" s="89">
        <v>113.59528576296898</v>
      </c>
      <c r="K72" s="83">
        <f t="shared" si="1"/>
        <v>0</v>
      </c>
      <c r="L72" s="88">
        <v>1854.3917096018738</v>
      </c>
      <c r="M72" s="88">
        <v>1715.2985911270982</v>
      </c>
      <c r="N72" s="90">
        <f t="shared" si="5"/>
        <v>0</v>
      </c>
      <c r="O72" s="91">
        <v>8.3600000000000012</v>
      </c>
      <c r="P72" s="91">
        <v>8.4</v>
      </c>
      <c r="Q72" s="86">
        <f t="shared" si="6"/>
        <v>0</v>
      </c>
      <c r="R72" s="92">
        <v>1.6290047258463818</v>
      </c>
      <c r="S72" s="93">
        <v>2.6348993775691243</v>
      </c>
      <c r="T72" s="86">
        <f t="shared" si="2"/>
        <v>0</v>
      </c>
      <c r="U72" s="21">
        <f t="shared" si="3"/>
        <v>0</v>
      </c>
      <c r="V72" s="11">
        <f t="shared" si="4"/>
        <v>0</v>
      </c>
    </row>
    <row r="73" spans="1:22" x14ac:dyDescent="0.25">
      <c r="A73" s="63">
        <v>178</v>
      </c>
      <c r="B73" s="49" t="s">
        <v>86</v>
      </c>
      <c r="C73" s="87">
        <v>5769</v>
      </c>
      <c r="D73" s="50">
        <v>5674</v>
      </c>
      <c r="E73" s="18">
        <v>636.555561562609</v>
      </c>
      <c r="F73" s="88">
        <v>723.7004053577723</v>
      </c>
      <c r="G73" s="19">
        <f t="shared" si="0"/>
        <v>0</v>
      </c>
      <c r="H73" s="50"/>
      <c r="I73" s="20">
        <v>65.842022383043414</v>
      </c>
      <c r="J73" s="89">
        <v>116.3974241265594</v>
      </c>
      <c r="K73" s="83">
        <f t="shared" si="1"/>
        <v>0</v>
      </c>
      <c r="L73" s="88">
        <v>7442.0846773630974</v>
      </c>
      <c r="M73" s="88">
        <v>7478.8711068029606</v>
      </c>
      <c r="N73" s="90">
        <f t="shared" si="5"/>
        <v>0</v>
      </c>
      <c r="O73" s="91">
        <v>8.11</v>
      </c>
      <c r="P73" s="91">
        <v>8.1</v>
      </c>
      <c r="Q73" s="86">
        <f t="shared" si="6"/>
        <v>0</v>
      </c>
      <c r="R73" s="92">
        <v>0.65504469841885904</v>
      </c>
      <c r="S73" s="93">
        <v>0.96091282743452888</v>
      </c>
      <c r="T73" s="86">
        <f t="shared" si="2"/>
        <v>0</v>
      </c>
      <c r="U73" s="21">
        <f t="shared" si="3"/>
        <v>0</v>
      </c>
      <c r="V73" s="11">
        <f t="shared" si="4"/>
        <v>0</v>
      </c>
    </row>
    <row r="74" spans="1:22" x14ac:dyDescent="0.25">
      <c r="A74" s="63">
        <v>179</v>
      </c>
      <c r="B74" s="49" t="s">
        <v>87</v>
      </c>
      <c r="C74" s="87">
        <v>145887</v>
      </c>
      <c r="D74" s="50">
        <v>149194</v>
      </c>
      <c r="E74" s="18">
        <v>1781.812309504149</v>
      </c>
      <c r="F74" s="88">
        <v>1889.3882756008959</v>
      </c>
      <c r="G74" s="19">
        <f t="shared" si="0"/>
        <v>0</v>
      </c>
      <c r="H74" s="50"/>
      <c r="I74" s="20">
        <v>154.14676606323181</v>
      </c>
      <c r="J74" s="89">
        <v>119.1695293874198</v>
      </c>
      <c r="K74" s="83">
        <f t="shared" si="1"/>
        <v>0</v>
      </c>
      <c r="L74" s="88">
        <v>6959.6999924871061</v>
      </c>
      <c r="M74" s="88">
        <v>7068.9656795179426</v>
      </c>
      <c r="N74" s="90">
        <f t="shared" si="5"/>
        <v>0</v>
      </c>
      <c r="O74" s="91">
        <v>7.3599999999999994</v>
      </c>
      <c r="P74" s="91">
        <v>8</v>
      </c>
      <c r="Q74" s="86">
        <f t="shared" si="6"/>
        <v>0</v>
      </c>
      <c r="R74" s="92">
        <v>1.5258635160671992</v>
      </c>
      <c r="S74" s="93">
        <v>1.185745086939602</v>
      </c>
      <c r="T74" s="86">
        <f t="shared" si="2"/>
        <v>0</v>
      </c>
      <c r="U74" s="21">
        <f t="shared" si="3"/>
        <v>0</v>
      </c>
      <c r="V74" s="11">
        <f t="shared" si="4"/>
        <v>0</v>
      </c>
    </row>
    <row r="75" spans="1:22" x14ac:dyDescent="0.25">
      <c r="A75" s="63">
        <v>181</v>
      </c>
      <c r="B75" s="49" t="s">
        <v>88</v>
      </c>
      <c r="C75" s="87">
        <v>1683</v>
      </c>
      <c r="D75" s="50">
        <v>1658</v>
      </c>
      <c r="E75" s="18">
        <v>-145.68169441141495</v>
      </c>
      <c r="F75" s="88">
        <v>-18.51803377563331</v>
      </c>
      <c r="G75" s="19">
        <f t="shared" si="0"/>
        <v>0</v>
      </c>
      <c r="H75" s="50"/>
      <c r="I75" s="20">
        <v>119.16205328321368</v>
      </c>
      <c r="J75" s="89">
        <v>131.5403332116133</v>
      </c>
      <c r="K75" s="83">
        <f t="shared" si="1"/>
        <v>0</v>
      </c>
      <c r="L75" s="88">
        <v>6957.9437990487522</v>
      </c>
      <c r="M75" s="88">
        <v>6494.3734921592277</v>
      </c>
      <c r="N75" s="90">
        <f t="shared" si="5"/>
        <v>0</v>
      </c>
      <c r="O75" s="91">
        <v>9.86</v>
      </c>
      <c r="P75" s="91">
        <v>9.9</v>
      </c>
      <c r="Q75" s="86">
        <f t="shared" si="6"/>
        <v>1</v>
      </c>
      <c r="R75" s="92">
        <v>0.93473780467978884</v>
      </c>
      <c r="S75" s="93">
        <v>0.96065379550632546</v>
      </c>
      <c r="T75" s="86">
        <f t="shared" si="2"/>
        <v>0</v>
      </c>
      <c r="U75" s="21">
        <f t="shared" si="3"/>
        <v>1</v>
      </c>
      <c r="V75" s="11">
        <f t="shared" si="4"/>
        <v>0</v>
      </c>
    </row>
    <row r="76" spans="1:22" x14ac:dyDescent="0.25">
      <c r="A76" s="63">
        <v>182</v>
      </c>
      <c r="B76" s="49" t="s">
        <v>89</v>
      </c>
      <c r="C76" s="87">
        <v>19347</v>
      </c>
      <c r="D76" s="50">
        <v>19116</v>
      </c>
      <c r="E76" s="18">
        <v>968.19204879574613</v>
      </c>
      <c r="F76" s="88">
        <v>1042.2303980958361</v>
      </c>
      <c r="G76" s="19">
        <f t="shared" si="0"/>
        <v>0</v>
      </c>
      <c r="H76" s="50"/>
      <c r="I76" s="20">
        <v>115.66220361069708</v>
      </c>
      <c r="J76" s="89">
        <v>110.05816927956231</v>
      </c>
      <c r="K76" s="83">
        <f t="shared" si="1"/>
        <v>0</v>
      </c>
      <c r="L76" s="88">
        <v>2601.6520399332703</v>
      </c>
      <c r="M76" s="88">
        <v>2449.1066295250057</v>
      </c>
      <c r="N76" s="90">
        <f t="shared" si="5"/>
        <v>0</v>
      </c>
      <c r="O76" s="91">
        <v>8.36</v>
      </c>
      <c r="P76" s="91">
        <v>9.4</v>
      </c>
      <c r="Q76" s="86">
        <f t="shared" si="6"/>
        <v>0</v>
      </c>
      <c r="R76" s="92">
        <v>2.8825810002839649</v>
      </c>
      <c r="S76" s="93">
        <v>2.8156071994696998</v>
      </c>
      <c r="T76" s="86">
        <f t="shared" si="2"/>
        <v>0</v>
      </c>
      <c r="U76" s="21">
        <f t="shared" si="3"/>
        <v>0</v>
      </c>
      <c r="V76" s="11">
        <f t="shared" si="4"/>
        <v>0</v>
      </c>
    </row>
    <row r="77" spans="1:22" x14ac:dyDescent="0.25">
      <c r="A77" s="63">
        <v>186</v>
      </c>
      <c r="B77" s="49" t="s">
        <v>90</v>
      </c>
      <c r="C77" s="87">
        <v>45630</v>
      </c>
      <c r="D77" s="50">
        <v>46871</v>
      </c>
      <c r="E77" s="18">
        <v>236.8732013336201</v>
      </c>
      <c r="F77" s="88">
        <v>198.4468761067611</v>
      </c>
      <c r="G77" s="19">
        <f t="shared" si="0"/>
        <v>0</v>
      </c>
      <c r="H77" s="50"/>
      <c r="I77" s="20">
        <v>127.18162934864041</v>
      </c>
      <c r="J77" s="89">
        <v>95.189745116881681</v>
      </c>
      <c r="K77" s="83">
        <f t="shared" si="1"/>
        <v>0</v>
      </c>
      <c r="L77" s="88">
        <v>10491.623647235965</v>
      </c>
      <c r="M77" s="88">
        <v>10396.425795054512</v>
      </c>
      <c r="N77" s="90">
        <f t="shared" si="5"/>
        <v>0</v>
      </c>
      <c r="O77" s="91">
        <v>7.61</v>
      </c>
      <c r="P77" s="91">
        <v>7.6</v>
      </c>
      <c r="Q77" s="86">
        <f t="shared" si="6"/>
        <v>0</v>
      </c>
      <c r="R77" s="92">
        <v>0.8300057849720146</v>
      </c>
      <c r="S77" s="93">
        <v>0.66434608236248849</v>
      </c>
      <c r="T77" s="86">
        <f t="shared" si="2"/>
        <v>0</v>
      </c>
      <c r="U77" s="21">
        <f t="shared" si="3"/>
        <v>0</v>
      </c>
      <c r="V77" s="11">
        <f t="shared" si="4"/>
        <v>0</v>
      </c>
    </row>
    <row r="78" spans="1:22" x14ac:dyDescent="0.25">
      <c r="A78" s="63">
        <v>202</v>
      </c>
      <c r="B78" s="49" t="s">
        <v>91</v>
      </c>
      <c r="C78" s="87">
        <v>35848</v>
      </c>
      <c r="D78" s="50">
        <v>36551</v>
      </c>
      <c r="E78" s="18">
        <v>1389.3452604639645</v>
      </c>
      <c r="F78" s="88">
        <v>1507.5260523651884</v>
      </c>
      <c r="G78" s="19">
        <f t="shared" si="0"/>
        <v>0</v>
      </c>
      <c r="H78" s="50"/>
      <c r="I78" s="20">
        <v>155.39555750958544</v>
      </c>
      <c r="J78" s="89">
        <v>139.01489696334826</v>
      </c>
      <c r="K78" s="83">
        <f t="shared" si="1"/>
        <v>0</v>
      </c>
      <c r="L78" s="88">
        <v>4061.9207069539611</v>
      </c>
      <c r="M78" s="88">
        <v>4398.8624721621845</v>
      </c>
      <c r="N78" s="90">
        <f t="shared" si="5"/>
        <v>0</v>
      </c>
      <c r="O78" s="91">
        <v>7.61</v>
      </c>
      <c r="P78" s="91">
        <v>7.6</v>
      </c>
      <c r="Q78" s="86">
        <f t="shared" si="6"/>
        <v>0</v>
      </c>
      <c r="R78" s="92">
        <v>1.1693843191811542</v>
      </c>
      <c r="S78" s="93">
        <v>0.97354949348197006</v>
      </c>
      <c r="T78" s="86">
        <f t="shared" si="2"/>
        <v>0</v>
      </c>
      <c r="U78" s="21">
        <f t="shared" si="3"/>
        <v>0</v>
      </c>
      <c r="V78" s="11">
        <f t="shared" si="4"/>
        <v>0</v>
      </c>
    </row>
    <row r="79" spans="1:22" x14ac:dyDescent="0.25">
      <c r="A79" s="63">
        <v>204</v>
      </c>
      <c r="B79" s="49" t="s">
        <v>92</v>
      </c>
      <c r="C79" s="87">
        <v>2689</v>
      </c>
      <c r="D79" s="50">
        <v>2589</v>
      </c>
      <c r="E79" s="18">
        <v>501.29400304413991</v>
      </c>
      <c r="F79" s="88">
        <v>260.15460409424492</v>
      </c>
      <c r="G79" s="19">
        <f t="shared" si="0"/>
        <v>0</v>
      </c>
      <c r="H79" s="50"/>
      <c r="I79" s="20">
        <v>7.302617367758689</v>
      </c>
      <c r="J79" s="89">
        <v>25.331921513166133</v>
      </c>
      <c r="K79" s="83">
        <f t="shared" si="1"/>
        <v>1</v>
      </c>
      <c r="L79" s="88">
        <v>4279.8563051750389</v>
      </c>
      <c r="M79" s="88">
        <v>4639.4121436848209</v>
      </c>
      <c r="N79" s="90">
        <f t="shared" si="5"/>
        <v>0</v>
      </c>
      <c r="O79" s="91">
        <v>9.36</v>
      </c>
      <c r="P79" s="91">
        <v>9.8000000000000007</v>
      </c>
      <c r="Q79" s="86">
        <f t="shared" si="6"/>
        <v>1</v>
      </c>
      <c r="R79" s="92">
        <v>0.3377870190186974</v>
      </c>
      <c r="S79" s="93">
        <v>0.49351363086548511</v>
      </c>
      <c r="T79" s="86">
        <f t="shared" si="2"/>
        <v>1</v>
      </c>
      <c r="U79" s="21">
        <f t="shared" si="3"/>
        <v>3</v>
      </c>
      <c r="V79" s="11">
        <f t="shared" si="4"/>
        <v>0</v>
      </c>
    </row>
    <row r="80" spans="1:22" x14ac:dyDescent="0.25">
      <c r="A80" s="63">
        <v>205</v>
      </c>
      <c r="B80" s="49" t="s">
        <v>93</v>
      </c>
      <c r="C80" s="87">
        <v>36297</v>
      </c>
      <c r="D80" s="50">
        <v>36433</v>
      </c>
      <c r="E80" s="18">
        <v>3391.880488593104</v>
      </c>
      <c r="F80" s="88">
        <v>3618.1935014958967</v>
      </c>
      <c r="G80" s="19">
        <f t="shared" si="0"/>
        <v>0</v>
      </c>
      <c r="H80" s="50"/>
      <c r="I80" s="20">
        <v>116.18458533041638</v>
      </c>
      <c r="J80" s="89">
        <v>131.079942448911</v>
      </c>
      <c r="K80" s="83">
        <f t="shared" si="1"/>
        <v>0</v>
      </c>
      <c r="L80" s="88">
        <v>16107.711805384381</v>
      </c>
      <c r="M80" s="88">
        <v>15817.346026130157</v>
      </c>
      <c r="N80" s="90">
        <f t="shared" si="5"/>
        <v>1</v>
      </c>
      <c r="O80" s="91">
        <v>8.36</v>
      </c>
      <c r="P80" s="91">
        <v>8.4</v>
      </c>
      <c r="Q80" s="86">
        <f t="shared" si="6"/>
        <v>0</v>
      </c>
      <c r="R80" s="92">
        <v>0.79051966180904953</v>
      </c>
      <c r="S80" s="93">
        <v>0.86184765656902407</v>
      </c>
      <c r="T80" s="86">
        <f t="shared" si="2"/>
        <v>0</v>
      </c>
      <c r="U80" s="21">
        <f t="shared" si="3"/>
        <v>1</v>
      </c>
      <c r="V80" s="11">
        <f t="shared" si="4"/>
        <v>0</v>
      </c>
    </row>
    <row r="81" spans="1:22" x14ac:dyDescent="0.25">
      <c r="A81" s="63">
        <v>208</v>
      </c>
      <c r="B81" s="49" t="s">
        <v>94</v>
      </c>
      <c r="C81" s="87">
        <v>12335</v>
      </c>
      <c r="D81" s="50">
        <v>12271</v>
      </c>
      <c r="E81" s="18">
        <v>3595.2427109602327</v>
      </c>
      <c r="F81" s="88">
        <v>4323.6827927634267</v>
      </c>
      <c r="G81" s="19">
        <f t="shared" si="0"/>
        <v>0</v>
      </c>
      <c r="H81" s="50"/>
      <c r="I81" s="20">
        <v>162.91890624154038</v>
      </c>
      <c r="J81" s="89">
        <v>202.59497900228021</v>
      </c>
      <c r="K81" s="83">
        <f t="shared" si="1"/>
        <v>0</v>
      </c>
      <c r="L81" s="88">
        <v>6318.5062310054955</v>
      </c>
      <c r="M81" s="88">
        <v>6258.5703789422223</v>
      </c>
      <c r="N81" s="90">
        <f t="shared" si="5"/>
        <v>0</v>
      </c>
      <c r="O81" s="91">
        <v>8.36</v>
      </c>
      <c r="P81" s="91">
        <v>8.3000000000000007</v>
      </c>
      <c r="Q81" s="86">
        <f t="shared" si="6"/>
        <v>0</v>
      </c>
      <c r="R81" s="92">
        <v>2.2630496233502124</v>
      </c>
      <c r="S81" s="93">
        <v>2.37514058627188</v>
      </c>
      <c r="T81" s="86">
        <f t="shared" si="2"/>
        <v>0</v>
      </c>
      <c r="U81" s="21">
        <f t="shared" si="3"/>
        <v>0</v>
      </c>
      <c r="V81" s="11">
        <f t="shared" si="4"/>
        <v>0</v>
      </c>
    </row>
    <row r="82" spans="1:22" x14ac:dyDescent="0.25">
      <c r="A82" s="63">
        <v>211</v>
      </c>
      <c r="B82" s="49" t="s">
        <v>95</v>
      </c>
      <c r="C82" s="87">
        <v>32959</v>
      </c>
      <c r="D82" s="50">
        <v>33951</v>
      </c>
      <c r="E82" s="18">
        <v>2790.8204415499058</v>
      </c>
      <c r="F82" s="88">
        <v>2930.1016347088453</v>
      </c>
      <c r="G82" s="19">
        <f t="shared" si="0"/>
        <v>0</v>
      </c>
      <c r="H82" s="50"/>
      <c r="I82" s="20">
        <v>117.22701817734469</v>
      </c>
      <c r="J82" s="89">
        <v>131.28439009186005</v>
      </c>
      <c r="K82" s="83">
        <f t="shared" si="1"/>
        <v>0</v>
      </c>
      <c r="L82" s="88">
        <v>4955.4853150300241</v>
      </c>
      <c r="M82" s="88">
        <v>5979.4464790433267</v>
      </c>
      <c r="N82" s="90">
        <f t="shared" si="5"/>
        <v>0</v>
      </c>
      <c r="O82" s="91">
        <v>8.36</v>
      </c>
      <c r="P82" s="91">
        <v>9.4</v>
      </c>
      <c r="Q82" s="86">
        <f t="shared" si="6"/>
        <v>0</v>
      </c>
      <c r="R82" s="92">
        <v>1.2757001492083342</v>
      </c>
      <c r="S82" s="93">
        <v>1.0759210605528788</v>
      </c>
      <c r="T82" s="86">
        <f t="shared" si="2"/>
        <v>0</v>
      </c>
      <c r="U82" s="21">
        <f t="shared" si="3"/>
        <v>0</v>
      </c>
      <c r="V82" s="11">
        <f t="shared" si="4"/>
        <v>0</v>
      </c>
    </row>
    <row r="83" spans="1:22" x14ac:dyDescent="0.25">
      <c r="A83" s="63">
        <v>213</v>
      </c>
      <c r="B83" s="49" t="s">
        <v>96</v>
      </c>
      <c r="C83" s="87">
        <v>5154</v>
      </c>
      <c r="D83" s="50">
        <v>5062</v>
      </c>
      <c r="E83" s="18">
        <v>133.249472037544</v>
      </c>
      <c r="F83" s="88">
        <v>204.74065784274993</v>
      </c>
      <c r="G83" s="19">
        <f t="shared" ref="G83:G146" si="7">IF(E83&lt;-499,IF(F83&lt;-999,1,),0)</f>
        <v>0</v>
      </c>
      <c r="H83" s="50"/>
      <c r="I83" s="20">
        <v>136.48793424657507</v>
      </c>
      <c r="J83" s="89">
        <v>116.58314206148947</v>
      </c>
      <c r="K83" s="83">
        <f t="shared" ref="K83:K146" si="8">IF(I83&lt;80,IF(J83&lt;80,1,),0)</f>
        <v>0</v>
      </c>
      <c r="L83" s="88">
        <v>2758.7201075479074</v>
      </c>
      <c r="M83" s="88">
        <v>2346.4012485183721</v>
      </c>
      <c r="N83" s="90">
        <f t="shared" si="5"/>
        <v>0</v>
      </c>
      <c r="O83" s="91">
        <v>8.86</v>
      </c>
      <c r="P83" s="91">
        <v>9.4</v>
      </c>
      <c r="Q83" s="86">
        <f t="shared" si="6"/>
        <v>0</v>
      </c>
      <c r="R83" s="92">
        <v>1.1514967564431946</v>
      </c>
      <c r="S83" s="93">
        <v>1.5082620581777395</v>
      </c>
      <c r="T83" s="86">
        <f t="shared" ref="T83:T146" si="9">IF(R83&lt;0.8,IF(S83&lt;0.8,1,),0)</f>
        <v>0</v>
      </c>
      <c r="U83" s="21">
        <f t="shared" ref="U83:U146" si="10">K83+N83+Q83+T83</f>
        <v>0</v>
      </c>
      <c r="V83" s="11">
        <f t="shared" ref="V83:V146" si="11">IF(U83=4,1,0)</f>
        <v>0</v>
      </c>
    </row>
    <row r="84" spans="1:22" x14ac:dyDescent="0.25">
      <c r="A84" s="63">
        <v>214</v>
      </c>
      <c r="B84" s="49" t="s">
        <v>97</v>
      </c>
      <c r="C84" s="87">
        <v>12528</v>
      </c>
      <c r="D84" s="50">
        <v>12478</v>
      </c>
      <c r="E84" s="18">
        <v>2292.3160295304178</v>
      </c>
      <c r="F84" s="88">
        <v>2112.7773874018271</v>
      </c>
      <c r="G84" s="19">
        <f t="shared" si="7"/>
        <v>0</v>
      </c>
      <c r="H84" s="50"/>
      <c r="I84" s="20">
        <v>151.26204576161817</v>
      </c>
      <c r="J84" s="89">
        <v>80.467129558456449</v>
      </c>
      <c r="K84" s="83">
        <f t="shared" si="8"/>
        <v>0</v>
      </c>
      <c r="L84" s="88">
        <v>6245.6322180087136</v>
      </c>
      <c r="M84" s="88">
        <v>6734.546740663568</v>
      </c>
      <c r="N84" s="90">
        <f t="shared" ref="N84:N147" si="12">IF(L84&gt;12099,IF(M84&gt;12823,1,),0)</f>
        <v>0</v>
      </c>
      <c r="O84" s="91">
        <v>9.11</v>
      </c>
      <c r="P84" s="91">
        <v>9.1000000000000014</v>
      </c>
      <c r="Q84" s="86">
        <f t="shared" ref="Q84:Q147" si="13">IF(O84&gt;9.32,IF(P84&gt;9.46,1,),0)</f>
        <v>0</v>
      </c>
      <c r="R84" s="92">
        <v>1.4528196742089434</v>
      </c>
      <c r="S84" s="93">
        <v>0.91209172693674168</v>
      </c>
      <c r="T84" s="86">
        <f t="shared" si="9"/>
        <v>0</v>
      </c>
      <c r="U84" s="21">
        <f t="shared" si="10"/>
        <v>0</v>
      </c>
      <c r="V84" s="11">
        <f t="shared" si="11"/>
        <v>0</v>
      </c>
    </row>
    <row r="85" spans="1:22" x14ac:dyDescent="0.25">
      <c r="A85" s="63">
        <v>216</v>
      </c>
      <c r="B85" s="49" t="s">
        <v>98</v>
      </c>
      <c r="C85" s="87">
        <v>1269</v>
      </c>
      <c r="D85" s="50">
        <v>1186</v>
      </c>
      <c r="E85" s="18">
        <v>4704.1480854560396</v>
      </c>
      <c r="F85" s="88">
        <v>4808.6573440134907</v>
      </c>
      <c r="G85" s="19">
        <f t="shared" si="7"/>
        <v>0</v>
      </c>
      <c r="H85" s="50"/>
      <c r="I85" s="20">
        <v>22.04718127917775</v>
      </c>
      <c r="J85" s="89">
        <v>59.78324980385338</v>
      </c>
      <c r="K85" s="83">
        <f t="shared" si="8"/>
        <v>1</v>
      </c>
      <c r="L85" s="88">
        <v>9072.3785373870178</v>
      </c>
      <c r="M85" s="88">
        <v>9147.2782124789192</v>
      </c>
      <c r="N85" s="90">
        <f t="shared" si="12"/>
        <v>0</v>
      </c>
      <c r="O85" s="91">
        <v>8.86</v>
      </c>
      <c r="P85" s="91">
        <v>9.1999999999999993</v>
      </c>
      <c r="Q85" s="86">
        <f t="shared" si="13"/>
        <v>0</v>
      </c>
      <c r="R85" s="92">
        <v>0.45656588101412643</v>
      </c>
      <c r="S85" s="93">
        <v>0.84511500779887472</v>
      </c>
      <c r="T85" s="86">
        <f t="shared" si="9"/>
        <v>0</v>
      </c>
      <c r="U85" s="21">
        <f t="shared" si="10"/>
        <v>1</v>
      </c>
      <c r="V85" s="11">
        <f t="shared" si="11"/>
        <v>0</v>
      </c>
    </row>
    <row r="86" spans="1:22" x14ac:dyDescent="0.25">
      <c r="A86" s="63">
        <v>217</v>
      </c>
      <c r="B86" s="49" t="s">
        <v>99</v>
      </c>
      <c r="C86" s="87">
        <v>5352</v>
      </c>
      <c r="D86" s="50">
        <v>5264</v>
      </c>
      <c r="E86" s="18">
        <v>3186.1982310331673</v>
      </c>
      <c r="F86" s="88">
        <v>3520.3501842705168</v>
      </c>
      <c r="G86" s="19">
        <f t="shared" si="7"/>
        <v>0</v>
      </c>
      <c r="H86" s="50"/>
      <c r="I86" s="20">
        <v>109.77739704864227</v>
      </c>
      <c r="J86" s="89">
        <v>158.49340227670788</v>
      </c>
      <c r="K86" s="83">
        <f t="shared" si="8"/>
        <v>0</v>
      </c>
      <c r="L86" s="88">
        <v>6462.2856709874195</v>
      </c>
      <c r="M86" s="88">
        <v>7859.4992135258353</v>
      </c>
      <c r="N86" s="90">
        <f t="shared" si="12"/>
        <v>0</v>
      </c>
      <c r="O86" s="91">
        <v>8.86</v>
      </c>
      <c r="P86" s="91">
        <v>8.9</v>
      </c>
      <c r="Q86" s="86">
        <f t="shared" si="13"/>
        <v>0</v>
      </c>
      <c r="R86" s="92">
        <v>0.87357134694781369</v>
      </c>
      <c r="S86" s="93">
        <v>0.98662366204287288</v>
      </c>
      <c r="T86" s="86">
        <f t="shared" si="9"/>
        <v>0</v>
      </c>
      <c r="U86" s="21">
        <f t="shared" si="10"/>
        <v>0</v>
      </c>
      <c r="V86" s="11">
        <f t="shared" si="11"/>
        <v>0</v>
      </c>
    </row>
    <row r="87" spans="1:22" x14ac:dyDescent="0.25">
      <c r="A87" s="63">
        <v>218</v>
      </c>
      <c r="B87" s="49" t="s">
        <v>100</v>
      </c>
      <c r="C87" s="87">
        <v>1200</v>
      </c>
      <c r="D87" s="50">
        <v>1159</v>
      </c>
      <c r="E87" s="18">
        <v>3302.4930218855211</v>
      </c>
      <c r="F87" s="88">
        <v>3496.053321829163</v>
      </c>
      <c r="G87" s="19">
        <f t="shared" si="7"/>
        <v>0</v>
      </c>
      <c r="H87" s="50"/>
      <c r="I87" s="20">
        <v>236.56423519221033</v>
      </c>
      <c r="J87" s="89">
        <v>130.87846199913201</v>
      </c>
      <c r="K87" s="83">
        <f t="shared" si="8"/>
        <v>0</v>
      </c>
      <c r="L87" s="88">
        <v>1309.2660858585857</v>
      </c>
      <c r="M87" s="88">
        <v>1202.887299396031</v>
      </c>
      <c r="N87" s="90">
        <f t="shared" si="12"/>
        <v>0</v>
      </c>
      <c r="O87" s="91">
        <v>9.86</v>
      </c>
      <c r="P87" s="91">
        <v>9.8000000000000007</v>
      </c>
      <c r="Q87" s="86">
        <f t="shared" si="13"/>
        <v>1</v>
      </c>
      <c r="R87" s="92">
        <v>4.4624545271804275</v>
      </c>
      <c r="S87" s="93">
        <v>2.9035078000974663</v>
      </c>
      <c r="T87" s="86">
        <f t="shared" si="9"/>
        <v>0</v>
      </c>
      <c r="U87" s="21">
        <f t="shared" si="10"/>
        <v>1</v>
      </c>
      <c r="V87" s="11">
        <f t="shared" si="11"/>
        <v>0</v>
      </c>
    </row>
    <row r="88" spans="1:22" x14ac:dyDescent="0.25">
      <c r="A88" s="63">
        <v>224</v>
      </c>
      <c r="B88" s="49" t="s">
        <v>101</v>
      </c>
      <c r="C88" s="87">
        <v>8603</v>
      </c>
      <c r="D88" s="50">
        <v>8440</v>
      </c>
      <c r="E88" s="18">
        <v>820.08802470574528</v>
      </c>
      <c r="F88" s="88">
        <v>953.63372037914701</v>
      </c>
      <c r="G88" s="19">
        <f t="shared" si="7"/>
        <v>0</v>
      </c>
      <c r="H88" s="50"/>
      <c r="I88" s="20">
        <v>175.81445172383988</v>
      </c>
      <c r="J88" s="89">
        <v>128.54289329650675</v>
      </c>
      <c r="K88" s="83">
        <f t="shared" si="8"/>
        <v>0</v>
      </c>
      <c r="L88" s="88">
        <v>5471.3396562172238</v>
      </c>
      <c r="M88" s="88">
        <v>5330.9513424170618</v>
      </c>
      <c r="N88" s="90">
        <f t="shared" si="12"/>
        <v>0</v>
      </c>
      <c r="O88" s="91">
        <v>8.61</v>
      </c>
      <c r="P88" s="91">
        <v>8.6</v>
      </c>
      <c r="Q88" s="86">
        <f t="shared" si="13"/>
        <v>0</v>
      </c>
      <c r="R88" s="92">
        <v>0.93376167903334817</v>
      </c>
      <c r="S88" s="93">
        <v>0.79731660676774985</v>
      </c>
      <c r="T88" s="86">
        <f t="shared" si="9"/>
        <v>0</v>
      </c>
      <c r="U88" s="21">
        <f t="shared" si="10"/>
        <v>0</v>
      </c>
      <c r="V88" s="11">
        <f t="shared" si="11"/>
        <v>0</v>
      </c>
    </row>
    <row r="89" spans="1:22" x14ac:dyDescent="0.25">
      <c r="A89" s="63">
        <v>226</v>
      </c>
      <c r="B89" s="49" t="s">
        <v>102</v>
      </c>
      <c r="C89" s="87">
        <v>3665</v>
      </c>
      <c r="D89" s="50">
        <v>3573</v>
      </c>
      <c r="E89" s="18">
        <v>1065.3110951724136</v>
      </c>
      <c r="F89" s="88">
        <v>1093.2612454520013</v>
      </c>
      <c r="G89" s="19">
        <f t="shared" si="7"/>
        <v>0</v>
      </c>
      <c r="H89" s="50"/>
      <c r="I89" s="20">
        <v>134.24756308138114</v>
      </c>
      <c r="J89" s="89">
        <v>101.72838632751342</v>
      </c>
      <c r="K89" s="83">
        <f t="shared" si="8"/>
        <v>0</v>
      </c>
      <c r="L89" s="88">
        <v>10323.535743448278</v>
      </c>
      <c r="M89" s="88">
        <v>9474.5702770780863</v>
      </c>
      <c r="N89" s="90">
        <f t="shared" si="12"/>
        <v>0</v>
      </c>
      <c r="O89" s="91">
        <v>8.8600000000000012</v>
      </c>
      <c r="P89" s="91">
        <v>8.7999999999999989</v>
      </c>
      <c r="Q89" s="86">
        <f t="shared" si="13"/>
        <v>0</v>
      </c>
      <c r="R89" s="92">
        <v>1.3416119658969423</v>
      </c>
      <c r="S89" s="93">
        <v>1.1188810810285257</v>
      </c>
      <c r="T89" s="86">
        <f t="shared" si="9"/>
        <v>0</v>
      </c>
      <c r="U89" s="21">
        <f t="shared" si="10"/>
        <v>0</v>
      </c>
      <c r="V89" s="11">
        <f t="shared" si="11"/>
        <v>0</v>
      </c>
    </row>
    <row r="90" spans="1:22" x14ac:dyDescent="0.25">
      <c r="A90" s="63">
        <v>230</v>
      </c>
      <c r="B90" s="49" t="s">
        <v>103</v>
      </c>
      <c r="C90" s="87">
        <v>2240</v>
      </c>
      <c r="D90" s="50">
        <v>2170</v>
      </c>
      <c r="E90" s="18">
        <v>7245.7356092057762</v>
      </c>
      <c r="F90" s="88">
        <v>7917.7282442396327</v>
      </c>
      <c r="G90" s="19">
        <f t="shared" si="7"/>
        <v>0</v>
      </c>
      <c r="H90" s="50"/>
      <c r="I90" s="20">
        <v>77.135849975040415</v>
      </c>
      <c r="J90" s="89">
        <v>108.3609729286578</v>
      </c>
      <c r="K90" s="83">
        <f t="shared" si="8"/>
        <v>0</v>
      </c>
      <c r="L90" s="88">
        <v>4120.0168817689528</v>
      </c>
      <c r="M90" s="88">
        <v>5482.3947327188944</v>
      </c>
      <c r="N90" s="90">
        <f t="shared" si="12"/>
        <v>0</v>
      </c>
      <c r="O90" s="91">
        <v>7.86</v>
      </c>
      <c r="P90" s="91">
        <v>8.9</v>
      </c>
      <c r="Q90" s="86">
        <f t="shared" si="13"/>
        <v>0</v>
      </c>
      <c r="R90" s="92">
        <v>1.7664832715497449</v>
      </c>
      <c r="S90" s="93">
        <v>2.0997745123881764</v>
      </c>
      <c r="T90" s="86">
        <f t="shared" si="9"/>
        <v>0</v>
      </c>
      <c r="U90" s="21">
        <f t="shared" si="10"/>
        <v>0</v>
      </c>
      <c r="V90" s="11">
        <f t="shared" si="11"/>
        <v>0</v>
      </c>
    </row>
    <row r="91" spans="1:22" x14ac:dyDescent="0.25">
      <c r="A91" s="63">
        <v>231</v>
      </c>
      <c r="B91" s="49" t="s">
        <v>104</v>
      </c>
      <c r="C91" s="87">
        <v>1256</v>
      </c>
      <c r="D91" s="50">
        <v>1241</v>
      </c>
      <c r="E91" s="18">
        <v>2423.7670447019868</v>
      </c>
      <c r="F91" s="88">
        <v>712.81904915390805</v>
      </c>
      <c r="G91" s="19">
        <f t="shared" si="7"/>
        <v>0</v>
      </c>
      <c r="H91" s="50"/>
      <c r="I91" s="20">
        <v>4.6141956313723762</v>
      </c>
      <c r="J91" s="89">
        <v>-94.74268704100443</v>
      </c>
      <c r="K91" s="83">
        <f t="shared" si="8"/>
        <v>1</v>
      </c>
      <c r="L91" s="88">
        <v>11593.979759933774</v>
      </c>
      <c r="M91" s="88">
        <v>10877.580926672037</v>
      </c>
      <c r="N91" s="90">
        <f t="shared" si="12"/>
        <v>0</v>
      </c>
      <c r="O91" s="91">
        <v>10.359999999999998</v>
      </c>
      <c r="P91" s="91">
        <v>10.3</v>
      </c>
      <c r="Q91" s="86">
        <f t="shared" si="13"/>
        <v>1</v>
      </c>
      <c r="R91" s="92">
        <v>0.1480486324259154</v>
      </c>
      <c r="S91" s="93">
        <v>-0.25246944053578024</v>
      </c>
      <c r="T91" s="86">
        <f t="shared" si="9"/>
        <v>1</v>
      </c>
      <c r="U91" s="21">
        <f t="shared" si="10"/>
        <v>3</v>
      </c>
      <c r="V91" s="11">
        <f t="shared" si="11"/>
        <v>0</v>
      </c>
    </row>
    <row r="92" spans="1:22" x14ac:dyDescent="0.25">
      <c r="A92" s="63">
        <v>232</v>
      </c>
      <c r="B92" s="49" t="s">
        <v>105</v>
      </c>
      <c r="C92" s="87">
        <v>12750</v>
      </c>
      <c r="D92" s="50">
        <v>12518</v>
      </c>
      <c r="E92" s="18">
        <v>1149.5824449199556</v>
      </c>
      <c r="F92" s="88">
        <v>1218.1205232465252</v>
      </c>
      <c r="G92" s="19">
        <f t="shared" si="7"/>
        <v>0</v>
      </c>
      <c r="H92" s="50"/>
      <c r="I92" s="20">
        <v>135.68715428936423</v>
      </c>
      <c r="J92" s="89">
        <v>102.76491279401642</v>
      </c>
      <c r="K92" s="83">
        <f t="shared" si="8"/>
        <v>0</v>
      </c>
      <c r="L92" s="88">
        <v>8156.601625455698</v>
      </c>
      <c r="M92" s="88">
        <v>7753.9625211695147</v>
      </c>
      <c r="N92" s="90">
        <f t="shared" si="12"/>
        <v>0</v>
      </c>
      <c r="O92" s="91">
        <v>9.36</v>
      </c>
      <c r="P92" s="91">
        <v>9.4</v>
      </c>
      <c r="Q92" s="86">
        <f t="shared" si="13"/>
        <v>0</v>
      </c>
      <c r="R92" s="92">
        <v>0.90159188109389454</v>
      </c>
      <c r="S92" s="93">
        <v>0.77851261539403782</v>
      </c>
      <c r="T92" s="86">
        <f t="shared" si="9"/>
        <v>0</v>
      </c>
      <c r="U92" s="21">
        <f t="shared" si="10"/>
        <v>0</v>
      </c>
      <c r="V92" s="11">
        <f t="shared" si="11"/>
        <v>0</v>
      </c>
    </row>
    <row r="93" spans="1:22" x14ac:dyDescent="0.25">
      <c r="A93" s="63">
        <v>233</v>
      </c>
      <c r="B93" s="49" t="s">
        <v>106</v>
      </c>
      <c r="C93" s="87">
        <v>15116</v>
      </c>
      <c r="D93" s="50">
        <v>15050</v>
      </c>
      <c r="E93" s="18">
        <v>2403.8994988460267</v>
      </c>
      <c r="F93" s="88">
        <v>2419.8036186046511</v>
      </c>
      <c r="G93" s="19">
        <f t="shared" si="7"/>
        <v>0</v>
      </c>
      <c r="H93" s="50"/>
      <c r="I93" s="20">
        <v>123.82398129586085</v>
      </c>
      <c r="J93" s="89">
        <v>131.82869748819894</v>
      </c>
      <c r="K93" s="83">
        <f t="shared" si="8"/>
        <v>0</v>
      </c>
      <c r="L93" s="88">
        <v>9097.4996821628756</v>
      </c>
      <c r="M93" s="88">
        <v>9659.2380086378762</v>
      </c>
      <c r="N93" s="90">
        <f t="shared" si="12"/>
        <v>0</v>
      </c>
      <c r="O93" s="91">
        <v>9.11</v>
      </c>
      <c r="P93" s="91">
        <v>9.1</v>
      </c>
      <c r="Q93" s="86">
        <f t="shared" si="13"/>
        <v>0</v>
      </c>
      <c r="R93" s="92">
        <v>0.96153928792988175</v>
      </c>
      <c r="S93" s="93">
        <v>0.87076675685437466</v>
      </c>
      <c r="T93" s="86">
        <f t="shared" si="9"/>
        <v>0</v>
      </c>
      <c r="U93" s="21">
        <f t="shared" si="10"/>
        <v>0</v>
      </c>
      <c r="V93" s="11">
        <f t="shared" si="11"/>
        <v>0</v>
      </c>
    </row>
    <row r="94" spans="1:22" x14ac:dyDescent="0.25">
      <c r="A94" s="63">
        <v>235</v>
      </c>
      <c r="B94" s="49" t="s">
        <v>107</v>
      </c>
      <c r="C94" s="87">
        <v>10284</v>
      </c>
      <c r="D94" s="50">
        <v>10253</v>
      </c>
      <c r="E94" s="18">
        <v>6521.8376650438167</v>
      </c>
      <c r="F94" s="88">
        <v>6468.1251302057926</v>
      </c>
      <c r="G94" s="19">
        <f t="shared" si="7"/>
        <v>0</v>
      </c>
      <c r="H94" s="50"/>
      <c r="I94" s="20">
        <v>125.93648961000765</v>
      </c>
      <c r="J94" s="89">
        <v>93.294218071131624</v>
      </c>
      <c r="K94" s="83">
        <f t="shared" si="8"/>
        <v>0</v>
      </c>
      <c r="L94" s="88">
        <v>1863.2966932814024</v>
      </c>
      <c r="M94" s="88">
        <v>2039.583137618258</v>
      </c>
      <c r="N94" s="90">
        <f t="shared" si="12"/>
        <v>0</v>
      </c>
      <c r="O94" s="91">
        <v>4.3600000000000003</v>
      </c>
      <c r="P94" s="91">
        <v>4.4000000000000004</v>
      </c>
      <c r="Q94" s="86">
        <f t="shared" si="13"/>
        <v>0</v>
      </c>
      <c r="R94" s="92">
        <v>4.7729279927140853</v>
      </c>
      <c r="S94" s="93">
        <v>3.7078954550286896</v>
      </c>
      <c r="T94" s="86">
        <f t="shared" si="9"/>
        <v>0</v>
      </c>
      <c r="U94" s="21">
        <f t="shared" si="10"/>
        <v>0</v>
      </c>
      <c r="V94" s="11">
        <f t="shared" si="11"/>
        <v>0</v>
      </c>
    </row>
    <row r="95" spans="1:22" x14ac:dyDescent="0.25">
      <c r="A95" s="63">
        <v>236</v>
      </c>
      <c r="B95" s="49" t="s">
        <v>108</v>
      </c>
      <c r="C95" s="87">
        <v>4198</v>
      </c>
      <c r="D95" s="50">
        <v>4118</v>
      </c>
      <c r="E95" s="18">
        <v>1626.0229272419629</v>
      </c>
      <c r="F95" s="88">
        <v>1713.9783025740651</v>
      </c>
      <c r="G95" s="19">
        <f t="shared" si="7"/>
        <v>0</v>
      </c>
      <c r="H95" s="50"/>
      <c r="I95" s="20">
        <v>91.655687983182915</v>
      </c>
      <c r="J95" s="89">
        <v>105.84556084688479</v>
      </c>
      <c r="K95" s="83">
        <f t="shared" si="8"/>
        <v>0</v>
      </c>
      <c r="L95" s="88">
        <v>12782.740650229636</v>
      </c>
      <c r="M95" s="88">
        <v>11951.20997085964</v>
      </c>
      <c r="N95" s="90">
        <f t="shared" si="12"/>
        <v>0</v>
      </c>
      <c r="O95" s="91">
        <v>9.36</v>
      </c>
      <c r="P95" s="91">
        <v>9.4</v>
      </c>
      <c r="Q95" s="86">
        <f t="shared" si="13"/>
        <v>0</v>
      </c>
      <c r="R95" s="92">
        <v>0.5646313804648172</v>
      </c>
      <c r="S95" s="93">
        <v>0.69501555413149907</v>
      </c>
      <c r="T95" s="86">
        <f t="shared" si="9"/>
        <v>1</v>
      </c>
      <c r="U95" s="21">
        <f t="shared" si="10"/>
        <v>1</v>
      </c>
      <c r="V95" s="11">
        <f t="shared" si="11"/>
        <v>0</v>
      </c>
    </row>
    <row r="96" spans="1:22" x14ac:dyDescent="0.25">
      <c r="A96" s="63">
        <v>239</v>
      </c>
      <c r="B96" s="49" t="s">
        <v>109</v>
      </c>
      <c r="C96" s="87">
        <v>2029</v>
      </c>
      <c r="D96" s="50">
        <v>1985</v>
      </c>
      <c r="E96" s="18">
        <v>-175.5856609336609</v>
      </c>
      <c r="F96" s="88">
        <v>960.57568261964741</v>
      </c>
      <c r="G96" s="19">
        <f t="shared" si="7"/>
        <v>0</v>
      </c>
      <c r="H96" s="50"/>
      <c r="I96" s="20">
        <v>12.155957538940783</v>
      </c>
      <c r="J96" s="89">
        <v>296.99552470793378</v>
      </c>
      <c r="K96" s="83">
        <f t="shared" si="8"/>
        <v>0</v>
      </c>
      <c r="L96" s="88">
        <v>5172.5461867321865</v>
      </c>
      <c r="M96" s="88">
        <v>4693.0711889168779</v>
      </c>
      <c r="N96" s="90">
        <f t="shared" si="12"/>
        <v>0</v>
      </c>
      <c r="O96" s="91">
        <v>7.86</v>
      </c>
      <c r="P96" s="91">
        <v>7.9</v>
      </c>
      <c r="Q96" s="86">
        <f t="shared" si="13"/>
        <v>0</v>
      </c>
      <c r="R96" s="92">
        <v>0.30720734003225758</v>
      </c>
      <c r="S96" s="93">
        <v>2.4653304810052714</v>
      </c>
      <c r="T96" s="86">
        <f t="shared" si="9"/>
        <v>0</v>
      </c>
      <c r="U96" s="21">
        <f t="shared" si="10"/>
        <v>0</v>
      </c>
      <c r="V96" s="11">
        <f t="shared" si="11"/>
        <v>0</v>
      </c>
    </row>
    <row r="97" spans="1:22" x14ac:dyDescent="0.25">
      <c r="A97" s="63">
        <v>240</v>
      </c>
      <c r="B97" s="49" t="s">
        <v>110</v>
      </c>
      <c r="C97" s="87">
        <v>19499</v>
      </c>
      <c r="D97" s="50">
        <v>19402</v>
      </c>
      <c r="E97" s="18">
        <v>-168.63500645294522</v>
      </c>
      <c r="F97" s="88">
        <v>-145.55256983816099</v>
      </c>
      <c r="G97" s="19">
        <f t="shared" si="7"/>
        <v>0</v>
      </c>
      <c r="H97" s="50"/>
      <c r="I97" s="20">
        <v>126.68405544426591</v>
      </c>
      <c r="J97" s="89">
        <v>95.312806397150496</v>
      </c>
      <c r="K97" s="83">
        <f t="shared" si="8"/>
        <v>0</v>
      </c>
      <c r="L97" s="88">
        <v>10503.128284032831</v>
      </c>
      <c r="M97" s="88">
        <v>9862.5003401711165</v>
      </c>
      <c r="N97" s="90">
        <f t="shared" si="12"/>
        <v>0</v>
      </c>
      <c r="O97" s="91">
        <v>9.11</v>
      </c>
      <c r="P97" s="91">
        <v>9.6</v>
      </c>
      <c r="Q97" s="86">
        <f t="shared" si="13"/>
        <v>0</v>
      </c>
      <c r="R97" s="92">
        <v>0.8485727562497255</v>
      </c>
      <c r="S97" s="93">
        <v>0.74549058824724024</v>
      </c>
      <c r="T97" s="86">
        <f t="shared" si="9"/>
        <v>0</v>
      </c>
      <c r="U97" s="21">
        <f t="shared" si="10"/>
        <v>0</v>
      </c>
      <c r="V97" s="11">
        <f t="shared" si="11"/>
        <v>0</v>
      </c>
    </row>
    <row r="98" spans="1:22" x14ac:dyDescent="0.25">
      <c r="A98" s="63">
        <v>320</v>
      </c>
      <c r="B98" s="49" t="s">
        <v>111</v>
      </c>
      <c r="C98" s="87">
        <v>6996</v>
      </c>
      <c r="D98" s="50">
        <v>6954</v>
      </c>
      <c r="E98" s="18">
        <v>4858.7151081081083</v>
      </c>
      <c r="F98" s="88">
        <v>0</v>
      </c>
      <c r="G98" s="19">
        <f t="shared" si="7"/>
        <v>0</v>
      </c>
      <c r="H98" s="50"/>
      <c r="I98" s="20">
        <v>238.74572483524327</v>
      </c>
      <c r="J98" s="89"/>
      <c r="K98" s="83">
        <f t="shared" si="8"/>
        <v>0</v>
      </c>
      <c r="L98" s="88">
        <v>6966.1910753911807</v>
      </c>
      <c r="M98" s="88">
        <v>66.103366407822833</v>
      </c>
      <c r="N98" s="90">
        <f t="shared" si="12"/>
        <v>0</v>
      </c>
      <c r="O98" s="91">
        <v>8.86</v>
      </c>
      <c r="P98" s="91">
        <v>8.9</v>
      </c>
      <c r="Q98" s="86">
        <f t="shared" si="13"/>
        <v>0</v>
      </c>
      <c r="R98" s="92">
        <v>2.7657440183271191</v>
      </c>
      <c r="S98" s="93"/>
      <c r="T98" s="86">
        <f t="shared" si="9"/>
        <v>0</v>
      </c>
      <c r="U98" s="21">
        <f t="shared" si="10"/>
        <v>0</v>
      </c>
      <c r="V98" s="11">
        <f t="shared" si="11"/>
        <v>0</v>
      </c>
    </row>
    <row r="99" spans="1:22" x14ac:dyDescent="0.25">
      <c r="A99" s="63">
        <v>241</v>
      </c>
      <c r="B99" s="49" t="s">
        <v>112</v>
      </c>
      <c r="C99" s="87">
        <v>7771</v>
      </c>
      <c r="D99" s="50">
        <v>7604</v>
      </c>
      <c r="E99" s="18">
        <v>2362.9374840722921</v>
      </c>
      <c r="F99" s="88">
        <v>2534.4087414518676</v>
      </c>
      <c r="G99" s="19">
        <f t="shared" si="7"/>
        <v>0</v>
      </c>
      <c r="H99" s="50"/>
      <c r="I99" s="20">
        <v>147.800718318555</v>
      </c>
      <c r="J99" s="89">
        <v>131.40673319952558</v>
      </c>
      <c r="K99" s="83">
        <f t="shared" si="8"/>
        <v>0</v>
      </c>
      <c r="L99" s="88">
        <v>2802.2382238980631</v>
      </c>
      <c r="M99" s="88">
        <v>2719.3876670173595</v>
      </c>
      <c r="N99" s="90">
        <f t="shared" si="12"/>
        <v>0</v>
      </c>
      <c r="O99" s="91">
        <v>8.61</v>
      </c>
      <c r="P99" s="91">
        <v>8.6</v>
      </c>
      <c r="Q99" s="86">
        <f t="shared" si="13"/>
        <v>0</v>
      </c>
      <c r="R99" s="92">
        <v>1.9738899555104452</v>
      </c>
      <c r="S99" s="93">
        <v>1.9210137034618178</v>
      </c>
      <c r="T99" s="86">
        <f t="shared" si="9"/>
        <v>0</v>
      </c>
      <c r="U99" s="21">
        <f t="shared" si="10"/>
        <v>0</v>
      </c>
      <c r="V99" s="11">
        <f t="shared" si="11"/>
        <v>0</v>
      </c>
    </row>
    <row r="100" spans="1:22" x14ac:dyDescent="0.25">
      <c r="A100" s="63">
        <v>322</v>
      </c>
      <c r="B100" s="49" t="s">
        <v>113</v>
      </c>
      <c r="C100" s="87">
        <v>6549</v>
      </c>
      <c r="D100" s="50">
        <v>6371</v>
      </c>
      <c r="E100" s="18">
        <v>3767.409470752089</v>
      </c>
      <c r="F100" s="88">
        <v>4034.7516229791236</v>
      </c>
      <c r="G100" s="19">
        <f t="shared" si="7"/>
        <v>0</v>
      </c>
      <c r="H100" s="50"/>
      <c r="I100" s="20">
        <v>173.02480184096137</v>
      </c>
      <c r="J100" s="89">
        <v>127.76442939567933</v>
      </c>
      <c r="K100" s="83">
        <f t="shared" si="8"/>
        <v>0</v>
      </c>
      <c r="L100" s="88">
        <v>2130.5477019498608</v>
      </c>
      <c r="M100" s="88">
        <v>1885.6099890127136</v>
      </c>
      <c r="N100" s="90">
        <f t="shared" si="12"/>
        <v>0</v>
      </c>
      <c r="O100" s="91">
        <v>7.1100000000000012</v>
      </c>
      <c r="P100" s="91">
        <v>7.1</v>
      </c>
      <c r="Q100" s="86">
        <f t="shared" si="13"/>
        <v>0</v>
      </c>
      <c r="R100" s="92">
        <v>3.3950989075878359</v>
      </c>
      <c r="S100" s="93">
        <v>2.9328883863284649</v>
      </c>
      <c r="T100" s="86">
        <f t="shared" si="9"/>
        <v>0</v>
      </c>
      <c r="U100" s="21">
        <f t="shared" si="10"/>
        <v>0</v>
      </c>
      <c r="V100" s="11">
        <f t="shared" si="11"/>
        <v>0</v>
      </c>
    </row>
    <row r="101" spans="1:22" x14ac:dyDescent="0.25">
      <c r="A101" s="63">
        <v>244</v>
      </c>
      <c r="B101" s="49" t="s">
        <v>114</v>
      </c>
      <c r="C101" s="87">
        <v>19300</v>
      </c>
      <c r="D101" s="50">
        <v>19657</v>
      </c>
      <c r="E101" s="18">
        <v>1703.1673577944039</v>
      </c>
      <c r="F101" s="88">
        <v>1601.9486289871295</v>
      </c>
      <c r="G101" s="19">
        <f t="shared" si="7"/>
        <v>0</v>
      </c>
      <c r="H101" s="50"/>
      <c r="I101" s="20">
        <v>122.0227216546774</v>
      </c>
      <c r="J101" s="89">
        <v>80.494794258458924</v>
      </c>
      <c r="K101" s="83">
        <f t="shared" si="8"/>
        <v>0</v>
      </c>
      <c r="L101" s="88">
        <v>4377.478193604592</v>
      </c>
      <c r="M101" s="88">
        <v>7470.7286849468373</v>
      </c>
      <c r="N101" s="90">
        <f t="shared" si="12"/>
        <v>0</v>
      </c>
      <c r="O101" s="91">
        <v>7.86</v>
      </c>
      <c r="P101" s="91">
        <v>7.9</v>
      </c>
      <c r="Q101" s="86">
        <f t="shared" si="13"/>
        <v>0</v>
      </c>
      <c r="R101" s="92">
        <v>1.0180827322845603</v>
      </c>
      <c r="S101" s="93">
        <v>0.61843400402262594</v>
      </c>
      <c r="T101" s="86">
        <f t="shared" si="9"/>
        <v>0</v>
      </c>
      <c r="U101" s="21">
        <f t="shared" si="10"/>
        <v>0</v>
      </c>
      <c r="V101" s="11">
        <f t="shared" si="11"/>
        <v>0</v>
      </c>
    </row>
    <row r="102" spans="1:22" x14ac:dyDescent="0.25">
      <c r="A102" s="63">
        <v>245</v>
      </c>
      <c r="B102" s="49" t="s">
        <v>115</v>
      </c>
      <c r="C102" s="87">
        <v>37676</v>
      </c>
      <c r="D102" s="50">
        <v>38461</v>
      </c>
      <c r="E102" s="18">
        <v>3521.1031933212948</v>
      </c>
      <c r="F102" s="88">
        <v>3498.3025857362004</v>
      </c>
      <c r="G102" s="19">
        <f t="shared" si="7"/>
        <v>0</v>
      </c>
      <c r="H102" s="50"/>
      <c r="I102" s="20">
        <v>123.09659346518799</v>
      </c>
      <c r="J102" s="89">
        <v>100.25180187041656</v>
      </c>
      <c r="K102" s="83">
        <f t="shared" si="8"/>
        <v>0</v>
      </c>
      <c r="L102" s="88">
        <v>6781.7381076129914</v>
      </c>
      <c r="M102" s="88">
        <v>7377.3968802163217</v>
      </c>
      <c r="N102" s="90">
        <f t="shared" si="12"/>
        <v>0</v>
      </c>
      <c r="O102" s="91">
        <v>6.61</v>
      </c>
      <c r="P102" s="91">
        <v>6.9</v>
      </c>
      <c r="Q102" s="86">
        <f t="shared" si="13"/>
        <v>0</v>
      </c>
      <c r="R102" s="92">
        <v>1.457751843844433</v>
      </c>
      <c r="S102" s="93">
        <v>1.06929789176949</v>
      </c>
      <c r="T102" s="86">
        <f t="shared" si="9"/>
        <v>0</v>
      </c>
      <c r="U102" s="21">
        <f t="shared" si="10"/>
        <v>0</v>
      </c>
      <c r="V102" s="11">
        <f t="shared" si="11"/>
        <v>0</v>
      </c>
    </row>
    <row r="103" spans="1:22" x14ac:dyDescent="0.25">
      <c r="A103" s="63">
        <v>249</v>
      </c>
      <c r="B103" s="49" t="s">
        <v>116</v>
      </c>
      <c r="C103" s="87">
        <v>9250</v>
      </c>
      <c r="D103" s="50">
        <v>9128</v>
      </c>
      <c r="E103" s="18">
        <v>2671.3622604529619</v>
      </c>
      <c r="F103" s="88">
        <v>2664.7043207712536</v>
      </c>
      <c r="G103" s="19">
        <f t="shared" si="7"/>
        <v>0</v>
      </c>
      <c r="H103" s="50"/>
      <c r="I103" s="20">
        <v>104.83311333036957</v>
      </c>
      <c r="J103" s="89">
        <v>94.052305834303013</v>
      </c>
      <c r="K103" s="83">
        <f t="shared" si="8"/>
        <v>0</v>
      </c>
      <c r="L103" s="88">
        <v>7993.6575566202073</v>
      </c>
      <c r="M103" s="88">
        <v>11474.836818580192</v>
      </c>
      <c r="N103" s="90">
        <f t="shared" si="12"/>
        <v>0</v>
      </c>
      <c r="O103" s="91">
        <v>9.11</v>
      </c>
      <c r="P103" s="91">
        <v>9.1</v>
      </c>
      <c r="Q103" s="86">
        <f t="shared" si="13"/>
        <v>0</v>
      </c>
      <c r="R103" s="92">
        <v>1.1098116049579723</v>
      </c>
      <c r="S103" s="93">
        <v>1.006259249133582</v>
      </c>
      <c r="T103" s="86">
        <f t="shared" si="9"/>
        <v>0</v>
      </c>
      <c r="U103" s="21">
        <f t="shared" si="10"/>
        <v>0</v>
      </c>
      <c r="V103" s="11">
        <f t="shared" si="11"/>
        <v>0</v>
      </c>
    </row>
    <row r="104" spans="1:22" x14ac:dyDescent="0.25">
      <c r="A104" s="63">
        <v>250</v>
      </c>
      <c r="B104" s="49" t="s">
        <v>117</v>
      </c>
      <c r="C104" s="87">
        <v>1771</v>
      </c>
      <c r="D104" s="50">
        <v>1703</v>
      </c>
      <c r="E104" s="18">
        <v>-64.322372784448262</v>
      </c>
      <c r="F104" s="88">
        <v>-24.48348796241925</v>
      </c>
      <c r="G104" s="19">
        <f t="shared" si="7"/>
        <v>0</v>
      </c>
      <c r="H104" s="50"/>
      <c r="I104" s="20">
        <v>-4.122342193007233</v>
      </c>
      <c r="J104" s="89">
        <v>70.497085186347221</v>
      </c>
      <c r="K104" s="83">
        <f t="shared" si="8"/>
        <v>1</v>
      </c>
      <c r="L104" s="88">
        <v>3573.4434362492857</v>
      </c>
      <c r="M104" s="88">
        <v>3283.4201585437463</v>
      </c>
      <c r="N104" s="90">
        <f t="shared" si="12"/>
        <v>0</v>
      </c>
      <c r="O104" s="91">
        <v>8.86</v>
      </c>
      <c r="P104" s="91">
        <v>8.9</v>
      </c>
      <c r="Q104" s="86">
        <f t="shared" si="13"/>
        <v>0</v>
      </c>
      <c r="R104" s="92">
        <v>0.15206839592542196</v>
      </c>
      <c r="S104" s="93">
        <v>1.0251214265541742</v>
      </c>
      <c r="T104" s="86">
        <f t="shared" si="9"/>
        <v>0</v>
      </c>
      <c r="U104" s="21">
        <f t="shared" si="10"/>
        <v>1</v>
      </c>
      <c r="V104" s="11">
        <f t="shared" si="11"/>
        <v>0</v>
      </c>
    </row>
    <row r="105" spans="1:22" x14ac:dyDescent="0.25">
      <c r="A105" s="63">
        <v>256</v>
      </c>
      <c r="B105" s="49" t="s">
        <v>118</v>
      </c>
      <c r="C105" s="87">
        <v>1554</v>
      </c>
      <c r="D105" s="50">
        <v>1492</v>
      </c>
      <c r="E105" s="18">
        <v>2232.8596979645436</v>
      </c>
      <c r="F105" s="88">
        <v>2512.8171045576405</v>
      </c>
      <c r="G105" s="19">
        <f t="shared" si="7"/>
        <v>0</v>
      </c>
      <c r="H105" s="50"/>
      <c r="I105" s="20">
        <v>14.103239711874165</v>
      </c>
      <c r="J105" s="89">
        <v>127.57905623469372</v>
      </c>
      <c r="K105" s="83">
        <f t="shared" si="8"/>
        <v>0</v>
      </c>
      <c r="L105" s="88">
        <v>6191.2532961260677</v>
      </c>
      <c r="M105" s="88">
        <v>5811.0116756032176</v>
      </c>
      <c r="N105" s="90">
        <f t="shared" si="12"/>
        <v>0</v>
      </c>
      <c r="O105" s="91">
        <v>8.86</v>
      </c>
      <c r="P105" s="91">
        <v>9.5</v>
      </c>
      <c r="Q105" s="86">
        <f t="shared" si="13"/>
        <v>0</v>
      </c>
      <c r="R105" s="92">
        <v>0.40346810453944049</v>
      </c>
      <c r="S105" s="93">
        <v>1.4472538547221623</v>
      </c>
      <c r="T105" s="86">
        <f t="shared" si="9"/>
        <v>0</v>
      </c>
      <c r="U105" s="21">
        <f t="shared" si="10"/>
        <v>0</v>
      </c>
      <c r="V105" s="11">
        <f t="shared" si="11"/>
        <v>0</v>
      </c>
    </row>
    <row r="106" spans="1:22" x14ac:dyDescent="0.25">
      <c r="A106" s="63">
        <v>257</v>
      </c>
      <c r="B106" s="49" t="s">
        <v>119</v>
      </c>
      <c r="C106" s="87">
        <v>40722</v>
      </c>
      <c r="D106" s="50">
        <v>41635</v>
      </c>
      <c r="E106" s="18">
        <v>1044.7608392865823</v>
      </c>
      <c r="F106" s="88">
        <v>1257.0768036507748</v>
      </c>
      <c r="G106" s="19">
        <f t="shared" si="7"/>
        <v>0</v>
      </c>
      <c r="H106" s="50"/>
      <c r="I106" s="20">
        <v>203.78062055827345</v>
      </c>
      <c r="J106" s="89">
        <v>141.75576093747068</v>
      </c>
      <c r="K106" s="83">
        <f t="shared" si="8"/>
        <v>0</v>
      </c>
      <c r="L106" s="88">
        <v>6544.4237787335378</v>
      </c>
      <c r="M106" s="88">
        <v>5561.6312158040118</v>
      </c>
      <c r="N106" s="90">
        <f t="shared" si="12"/>
        <v>0</v>
      </c>
      <c r="O106" s="91">
        <v>7.1100000000000012</v>
      </c>
      <c r="P106" s="91">
        <v>7.0999999999999979</v>
      </c>
      <c r="Q106" s="86">
        <f t="shared" si="13"/>
        <v>0</v>
      </c>
      <c r="R106" s="92">
        <v>1.5613522379886602</v>
      </c>
      <c r="S106" s="93">
        <v>1.1133811226056289</v>
      </c>
      <c r="T106" s="86">
        <f t="shared" si="9"/>
        <v>0</v>
      </c>
      <c r="U106" s="21">
        <f t="shared" si="10"/>
        <v>0</v>
      </c>
      <c r="V106" s="11">
        <f t="shared" si="11"/>
        <v>0</v>
      </c>
    </row>
    <row r="107" spans="1:22" x14ac:dyDescent="0.25">
      <c r="A107" s="63">
        <v>260</v>
      </c>
      <c r="B107" s="49" t="s">
        <v>120</v>
      </c>
      <c r="C107" s="87">
        <v>9727</v>
      </c>
      <c r="D107" s="50">
        <v>9566</v>
      </c>
      <c r="E107" s="18">
        <v>4551.9938817215398</v>
      </c>
      <c r="F107" s="88">
        <v>4458.1238521848218</v>
      </c>
      <c r="G107" s="19">
        <f t="shared" si="7"/>
        <v>0</v>
      </c>
      <c r="H107" s="50"/>
      <c r="I107" s="20">
        <v>377.88135980430815</v>
      </c>
      <c r="J107" s="89">
        <v>161.0176199234499</v>
      </c>
      <c r="K107" s="83">
        <f t="shared" si="8"/>
        <v>0</v>
      </c>
      <c r="L107" s="88">
        <v>1391.6234327587986</v>
      </c>
      <c r="M107" s="88">
        <v>1308.9264980137987</v>
      </c>
      <c r="N107" s="90">
        <f t="shared" si="12"/>
        <v>0</v>
      </c>
      <c r="O107" s="91">
        <v>8.11</v>
      </c>
      <c r="P107" s="91">
        <v>8.1</v>
      </c>
      <c r="Q107" s="86">
        <f t="shared" si="13"/>
        <v>0</v>
      </c>
      <c r="R107" s="92">
        <v>5.1500354154475385</v>
      </c>
      <c r="S107" s="93">
        <v>4.97395526573428</v>
      </c>
      <c r="T107" s="86">
        <f t="shared" si="9"/>
        <v>0</v>
      </c>
      <c r="U107" s="21">
        <f t="shared" si="10"/>
        <v>0</v>
      </c>
      <c r="V107" s="11">
        <f t="shared" si="11"/>
        <v>0</v>
      </c>
    </row>
    <row r="108" spans="1:22" x14ac:dyDescent="0.25">
      <c r="A108" s="63">
        <v>261</v>
      </c>
      <c r="B108" s="49" t="s">
        <v>121</v>
      </c>
      <c r="C108" s="87">
        <v>6637</v>
      </c>
      <c r="D108" s="50">
        <v>6837</v>
      </c>
      <c r="E108" s="18">
        <v>14951.340259454702</v>
      </c>
      <c r="F108" s="88">
        <v>16675.500374433232</v>
      </c>
      <c r="G108" s="19">
        <f t="shared" si="7"/>
        <v>0</v>
      </c>
      <c r="H108" s="50"/>
      <c r="I108" s="20">
        <v>238.43461666614886</v>
      </c>
      <c r="J108" s="89">
        <v>208.52465974892428</v>
      </c>
      <c r="K108" s="83">
        <f t="shared" si="8"/>
        <v>0</v>
      </c>
      <c r="L108" s="88">
        <v>5230.9150527704478</v>
      </c>
      <c r="M108" s="88">
        <v>6062.4433889132652</v>
      </c>
      <c r="N108" s="90">
        <f t="shared" si="12"/>
        <v>0</v>
      </c>
      <c r="O108" s="91">
        <v>7.61</v>
      </c>
      <c r="P108" s="91">
        <v>7.5999999999999988</v>
      </c>
      <c r="Q108" s="86">
        <f t="shared" si="13"/>
        <v>0</v>
      </c>
      <c r="R108" s="92">
        <v>4.6800824562854988</v>
      </c>
      <c r="S108" s="93">
        <v>4.0366466238532661</v>
      </c>
      <c r="T108" s="86">
        <f t="shared" si="9"/>
        <v>0</v>
      </c>
      <c r="U108" s="21">
        <f t="shared" si="10"/>
        <v>0</v>
      </c>
      <c r="V108" s="11">
        <f t="shared" si="11"/>
        <v>0</v>
      </c>
    </row>
    <row r="109" spans="1:22" x14ac:dyDescent="0.25">
      <c r="A109" s="63">
        <v>263</v>
      </c>
      <c r="B109" s="49" t="s">
        <v>122</v>
      </c>
      <c r="C109" s="87">
        <v>7597</v>
      </c>
      <c r="D109" s="50">
        <v>7354</v>
      </c>
      <c r="E109" s="18">
        <v>1391.6584615384616</v>
      </c>
      <c r="F109" s="88">
        <v>1523.0305180853954</v>
      </c>
      <c r="G109" s="19">
        <f t="shared" si="7"/>
        <v>0</v>
      </c>
      <c r="H109" s="50"/>
      <c r="I109" s="20">
        <v>113.05560724386527</v>
      </c>
      <c r="J109" s="89">
        <v>114.65087106234928</v>
      </c>
      <c r="K109" s="83">
        <f t="shared" si="8"/>
        <v>0</v>
      </c>
      <c r="L109" s="88">
        <v>4643.0283986622062</v>
      </c>
      <c r="M109" s="88">
        <v>4229.7739692684245</v>
      </c>
      <c r="N109" s="90">
        <f t="shared" si="12"/>
        <v>0</v>
      </c>
      <c r="O109" s="91">
        <v>9.11</v>
      </c>
      <c r="P109" s="91">
        <v>9.5</v>
      </c>
      <c r="Q109" s="86">
        <f t="shared" si="13"/>
        <v>0</v>
      </c>
      <c r="R109" s="92">
        <v>1.3309824362863787</v>
      </c>
      <c r="S109" s="93">
        <v>1.5913911117393025</v>
      </c>
      <c r="T109" s="86">
        <f t="shared" si="9"/>
        <v>0</v>
      </c>
      <c r="U109" s="21">
        <f t="shared" si="10"/>
        <v>0</v>
      </c>
      <c r="V109" s="11">
        <f t="shared" si="11"/>
        <v>0</v>
      </c>
    </row>
    <row r="110" spans="1:22" x14ac:dyDescent="0.25">
      <c r="A110" s="63">
        <v>265</v>
      </c>
      <c r="B110" s="49" t="s">
        <v>123</v>
      </c>
      <c r="C110" s="87">
        <v>1064</v>
      </c>
      <c r="D110" s="50">
        <v>1011</v>
      </c>
      <c r="E110" s="18">
        <v>3874.3151690821255</v>
      </c>
      <c r="F110" s="88">
        <v>4189.2625914935707</v>
      </c>
      <c r="G110" s="19">
        <f t="shared" si="7"/>
        <v>0</v>
      </c>
      <c r="H110" s="50"/>
      <c r="I110" s="20">
        <v>179.55930203004397</v>
      </c>
      <c r="J110" s="89">
        <v>154.46687501592388</v>
      </c>
      <c r="K110" s="83">
        <f t="shared" si="8"/>
        <v>0</v>
      </c>
      <c r="L110" s="88">
        <v>4773.2724057971018</v>
      </c>
      <c r="M110" s="88">
        <v>2098.1127992087049</v>
      </c>
      <c r="N110" s="90">
        <f t="shared" si="12"/>
        <v>0</v>
      </c>
      <c r="O110" s="91">
        <v>9.11</v>
      </c>
      <c r="P110" s="91">
        <v>9.1</v>
      </c>
      <c r="Q110" s="86">
        <f t="shared" si="13"/>
        <v>0</v>
      </c>
      <c r="R110" s="92">
        <v>2.0826018553709176</v>
      </c>
      <c r="S110" s="93">
        <v>3.7330073300059095</v>
      </c>
      <c r="T110" s="86">
        <f t="shared" si="9"/>
        <v>0</v>
      </c>
      <c r="U110" s="21">
        <f t="shared" si="10"/>
        <v>0</v>
      </c>
      <c r="V110" s="11">
        <f t="shared" si="11"/>
        <v>0</v>
      </c>
    </row>
    <row r="111" spans="1:22" x14ac:dyDescent="0.25">
      <c r="A111" s="63">
        <v>271</v>
      </c>
      <c r="B111" s="49" t="s">
        <v>124</v>
      </c>
      <c r="C111" s="87">
        <v>6903</v>
      </c>
      <c r="D111" s="50">
        <v>6668</v>
      </c>
      <c r="E111" s="18">
        <v>1773.6251359739877</v>
      </c>
      <c r="F111" s="88">
        <v>1696.5446310737852</v>
      </c>
      <c r="G111" s="19">
        <f t="shared" si="7"/>
        <v>0</v>
      </c>
      <c r="H111" s="50"/>
      <c r="I111" s="20">
        <v>167.67116472082685</v>
      </c>
      <c r="J111" s="89">
        <v>99.192873958867693</v>
      </c>
      <c r="K111" s="83">
        <f t="shared" si="8"/>
        <v>0</v>
      </c>
      <c r="L111" s="88">
        <v>4275.1450975465559</v>
      </c>
      <c r="M111" s="88">
        <v>4652.3918131373721</v>
      </c>
      <c r="N111" s="90">
        <f t="shared" si="12"/>
        <v>0</v>
      </c>
      <c r="O111" s="91">
        <v>9.11</v>
      </c>
      <c r="P111" s="91">
        <v>9.1999999999999993</v>
      </c>
      <c r="Q111" s="86">
        <f t="shared" si="13"/>
        <v>0</v>
      </c>
      <c r="R111" s="92">
        <v>1.829214352363163</v>
      </c>
      <c r="S111" s="93">
        <v>1.3687377866128392</v>
      </c>
      <c r="T111" s="86">
        <f t="shared" si="9"/>
        <v>0</v>
      </c>
      <c r="U111" s="21">
        <f t="shared" si="10"/>
        <v>0</v>
      </c>
      <c r="V111" s="11">
        <f t="shared" si="11"/>
        <v>0</v>
      </c>
    </row>
    <row r="112" spans="1:22" x14ac:dyDescent="0.25">
      <c r="A112" s="63">
        <v>272</v>
      </c>
      <c r="B112" s="49" t="s">
        <v>125</v>
      </c>
      <c r="C112" s="87">
        <v>48006</v>
      </c>
      <c r="D112" s="50">
        <v>48367</v>
      </c>
      <c r="E112" s="18">
        <v>2757.2275299720468</v>
      </c>
      <c r="F112" s="88">
        <v>2784.8118706969626</v>
      </c>
      <c r="G112" s="19">
        <f t="shared" si="7"/>
        <v>0</v>
      </c>
      <c r="H112" s="50"/>
      <c r="I112" s="20">
        <v>111.95578787207461</v>
      </c>
      <c r="J112" s="89">
        <v>110.16637309548358</v>
      </c>
      <c r="K112" s="83">
        <f t="shared" si="8"/>
        <v>0</v>
      </c>
      <c r="L112" s="88">
        <v>9615.582953514855</v>
      </c>
      <c r="M112" s="88">
        <v>10494.420397998636</v>
      </c>
      <c r="N112" s="90">
        <f t="shared" si="12"/>
        <v>0</v>
      </c>
      <c r="O112" s="91">
        <v>8.860000000000003</v>
      </c>
      <c r="P112" s="91">
        <v>8.9000000000000021</v>
      </c>
      <c r="Q112" s="86">
        <f t="shared" si="13"/>
        <v>0</v>
      </c>
      <c r="R112" s="92">
        <v>1.3109684054346671</v>
      </c>
      <c r="S112" s="93">
        <v>0.89035231939608794</v>
      </c>
      <c r="T112" s="86">
        <f t="shared" si="9"/>
        <v>0</v>
      </c>
      <c r="U112" s="21">
        <f t="shared" si="10"/>
        <v>0</v>
      </c>
      <c r="V112" s="11">
        <f t="shared" si="11"/>
        <v>0</v>
      </c>
    </row>
    <row r="113" spans="1:22" x14ac:dyDescent="0.25">
      <c r="A113" s="63">
        <v>273</v>
      </c>
      <c r="B113" s="49" t="s">
        <v>126</v>
      </c>
      <c r="C113" s="87">
        <v>3999</v>
      </c>
      <c r="D113" s="50">
        <v>3987</v>
      </c>
      <c r="E113" s="18">
        <v>6477.2317177761151</v>
      </c>
      <c r="F113" s="88">
        <v>6932.4308452470523</v>
      </c>
      <c r="G113" s="19">
        <f t="shared" si="7"/>
        <v>0</v>
      </c>
      <c r="H113" s="50"/>
      <c r="I113" s="20">
        <v>193.36917121887291</v>
      </c>
      <c r="J113" s="89">
        <v>149.74871307478682</v>
      </c>
      <c r="K113" s="83">
        <f t="shared" si="8"/>
        <v>0</v>
      </c>
      <c r="L113" s="88">
        <v>3880.5837496883569</v>
      </c>
      <c r="M113" s="88">
        <v>3672.446553799849</v>
      </c>
      <c r="N113" s="90">
        <f t="shared" si="12"/>
        <v>0</v>
      </c>
      <c r="O113" s="91">
        <v>7.86</v>
      </c>
      <c r="P113" s="91">
        <v>7.9</v>
      </c>
      <c r="Q113" s="86">
        <f t="shared" si="13"/>
        <v>0</v>
      </c>
      <c r="R113" s="92">
        <v>2.4027564763168421</v>
      </c>
      <c r="S113" s="93">
        <v>2.3174385928892627</v>
      </c>
      <c r="T113" s="86">
        <f t="shared" si="9"/>
        <v>0</v>
      </c>
      <c r="U113" s="21">
        <f t="shared" si="10"/>
        <v>0</v>
      </c>
      <c r="V113" s="11">
        <f t="shared" si="11"/>
        <v>0</v>
      </c>
    </row>
    <row r="114" spans="1:22" x14ac:dyDescent="0.25">
      <c r="A114" s="63">
        <v>275</v>
      </c>
      <c r="B114" s="49" t="s">
        <v>127</v>
      </c>
      <c r="C114" s="87">
        <v>2521</v>
      </c>
      <c r="D114" s="50">
        <v>2441</v>
      </c>
      <c r="E114" s="18">
        <v>201.87263705482195</v>
      </c>
      <c r="F114" s="88">
        <v>281.48345759934455</v>
      </c>
      <c r="G114" s="19">
        <f t="shared" si="7"/>
        <v>0</v>
      </c>
      <c r="H114" s="50"/>
      <c r="I114" s="20">
        <v>150.73439361912628</v>
      </c>
      <c r="J114" s="89">
        <v>164.8711807571211</v>
      </c>
      <c r="K114" s="83">
        <f t="shared" si="8"/>
        <v>0</v>
      </c>
      <c r="L114" s="88">
        <v>9101.637046818727</v>
      </c>
      <c r="M114" s="88">
        <v>9707.6526956165508</v>
      </c>
      <c r="N114" s="90">
        <f t="shared" si="12"/>
        <v>0</v>
      </c>
      <c r="O114" s="91">
        <v>9.36</v>
      </c>
      <c r="P114" s="91">
        <v>9.8000000000000007</v>
      </c>
      <c r="Q114" s="86">
        <f t="shared" si="13"/>
        <v>1</v>
      </c>
      <c r="R114" s="92">
        <v>0.75236279656650495</v>
      </c>
      <c r="S114" s="93">
        <v>0.8132763080351072</v>
      </c>
      <c r="T114" s="86">
        <f t="shared" si="9"/>
        <v>0</v>
      </c>
      <c r="U114" s="21">
        <f t="shared" si="10"/>
        <v>1</v>
      </c>
      <c r="V114" s="11">
        <f t="shared" si="11"/>
        <v>0</v>
      </c>
    </row>
    <row r="115" spans="1:22" x14ac:dyDescent="0.25">
      <c r="A115" s="63">
        <v>276</v>
      </c>
      <c r="B115" s="49" t="s">
        <v>128</v>
      </c>
      <c r="C115" s="87">
        <v>15157</v>
      </c>
      <c r="D115" s="50">
        <v>15071</v>
      </c>
      <c r="E115" s="18">
        <v>2042.5658238636365</v>
      </c>
      <c r="F115" s="88">
        <v>2118.1814809899806</v>
      </c>
      <c r="G115" s="19">
        <f t="shared" si="7"/>
        <v>0</v>
      </c>
      <c r="H115" s="50"/>
      <c r="I115" s="20">
        <v>121.39757851500748</v>
      </c>
      <c r="J115" s="89">
        <v>113.82748211283531</v>
      </c>
      <c r="K115" s="83">
        <f t="shared" si="8"/>
        <v>0</v>
      </c>
      <c r="L115" s="88">
        <v>6230.2533641649043</v>
      </c>
      <c r="M115" s="88">
        <v>5854.8913973857079</v>
      </c>
      <c r="N115" s="90">
        <f t="shared" si="12"/>
        <v>0</v>
      </c>
      <c r="O115" s="91">
        <v>7.8600000000000021</v>
      </c>
      <c r="P115" s="91">
        <v>8.4</v>
      </c>
      <c r="Q115" s="86">
        <f t="shared" si="13"/>
        <v>0</v>
      </c>
      <c r="R115" s="92">
        <v>1.0086845400503781</v>
      </c>
      <c r="S115" s="93">
        <v>1.0184016629854926</v>
      </c>
      <c r="T115" s="86">
        <f t="shared" si="9"/>
        <v>0</v>
      </c>
      <c r="U115" s="21">
        <f t="shared" si="10"/>
        <v>0</v>
      </c>
      <c r="V115" s="11">
        <f t="shared" si="11"/>
        <v>0</v>
      </c>
    </row>
    <row r="116" spans="1:22" x14ac:dyDescent="0.25">
      <c r="A116" s="63">
        <v>280</v>
      </c>
      <c r="B116" s="49" t="s">
        <v>129</v>
      </c>
      <c r="C116" s="87">
        <v>2024</v>
      </c>
      <c r="D116" s="50">
        <v>1986</v>
      </c>
      <c r="E116" s="18">
        <v>3484.5103126550866</v>
      </c>
      <c r="F116" s="88">
        <v>3968.2962336354481</v>
      </c>
      <c r="G116" s="19">
        <f t="shared" si="7"/>
        <v>0</v>
      </c>
      <c r="H116" s="50"/>
      <c r="I116" s="20">
        <v>150.55348238864599</v>
      </c>
      <c r="J116" s="89">
        <v>179.46880990608548</v>
      </c>
      <c r="K116" s="83">
        <f t="shared" si="8"/>
        <v>0</v>
      </c>
      <c r="L116" s="88">
        <v>2931.8738362282875</v>
      </c>
      <c r="M116" s="88">
        <v>2904.084642497482</v>
      </c>
      <c r="N116" s="90">
        <f t="shared" si="12"/>
        <v>0</v>
      </c>
      <c r="O116" s="91">
        <v>9.36</v>
      </c>
      <c r="P116" s="91">
        <v>9.3000000000000007</v>
      </c>
      <c r="Q116" s="86">
        <f t="shared" si="13"/>
        <v>0</v>
      </c>
      <c r="R116" s="92">
        <v>2.2397775848441248</v>
      </c>
      <c r="S116" s="93">
        <v>2.3158171830008505</v>
      </c>
      <c r="T116" s="86">
        <f t="shared" si="9"/>
        <v>0</v>
      </c>
      <c r="U116" s="21">
        <f t="shared" si="10"/>
        <v>0</v>
      </c>
      <c r="V116" s="11">
        <f t="shared" si="11"/>
        <v>0</v>
      </c>
    </row>
    <row r="117" spans="1:22" x14ac:dyDescent="0.25">
      <c r="A117" s="63">
        <v>284</v>
      </c>
      <c r="B117" s="49" t="s">
        <v>130</v>
      </c>
      <c r="C117" s="87">
        <v>2227</v>
      </c>
      <c r="D117" s="50">
        <v>2186</v>
      </c>
      <c r="E117" s="18">
        <v>5046.5776393294063</v>
      </c>
      <c r="F117" s="88">
        <v>5736.7649130832569</v>
      </c>
      <c r="G117" s="19">
        <f t="shared" si="7"/>
        <v>0</v>
      </c>
      <c r="H117" s="50"/>
      <c r="I117" s="20">
        <v>606.54534005400478</v>
      </c>
      <c r="J117" s="89">
        <v>327.03629001815472</v>
      </c>
      <c r="K117" s="83">
        <f t="shared" si="8"/>
        <v>0</v>
      </c>
      <c r="L117" s="88">
        <v>103.82117353874037</v>
      </c>
      <c r="M117" s="88">
        <v>58.371454711802386</v>
      </c>
      <c r="N117" s="90">
        <f t="shared" si="12"/>
        <v>0</v>
      </c>
      <c r="O117" s="91">
        <v>7.3599999999999994</v>
      </c>
      <c r="P117" s="91">
        <v>7.4000000000000012</v>
      </c>
      <c r="Q117" s="86">
        <f t="shared" si="13"/>
        <v>0</v>
      </c>
      <c r="R117" s="92">
        <v>118.25815093895821</v>
      </c>
      <c r="S117" s="93">
        <v>109.10718273972212</v>
      </c>
      <c r="T117" s="86">
        <f t="shared" si="9"/>
        <v>0</v>
      </c>
      <c r="U117" s="21">
        <f t="shared" si="10"/>
        <v>0</v>
      </c>
      <c r="V117" s="11">
        <f t="shared" si="11"/>
        <v>0</v>
      </c>
    </row>
    <row r="118" spans="1:22" x14ac:dyDescent="0.25">
      <c r="A118" s="63">
        <v>285</v>
      </c>
      <c r="B118" s="49" t="s">
        <v>131</v>
      </c>
      <c r="C118" s="87">
        <v>50617</v>
      </c>
      <c r="D118" s="50">
        <v>50210</v>
      </c>
      <c r="E118" s="18">
        <v>2428.6379867326732</v>
      </c>
      <c r="F118" s="88">
        <v>2529.4521782513443</v>
      </c>
      <c r="G118" s="19">
        <f t="shared" si="7"/>
        <v>0</v>
      </c>
      <c r="H118" s="50"/>
      <c r="I118" s="20">
        <v>154.73022866181631</v>
      </c>
      <c r="J118" s="89">
        <v>116.93011109099902</v>
      </c>
      <c r="K118" s="83">
        <f t="shared" si="8"/>
        <v>0</v>
      </c>
      <c r="L118" s="88">
        <v>12621.59988059406</v>
      </c>
      <c r="M118" s="88">
        <v>13200.325927305317</v>
      </c>
      <c r="N118" s="90">
        <f t="shared" si="12"/>
        <v>1</v>
      </c>
      <c r="O118" s="91">
        <v>9.36</v>
      </c>
      <c r="P118" s="91">
        <v>9.4</v>
      </c>
      <c r="Q118" s="86">
        <f t="shared" si="13"/>
        <v>0</v>
      </c>
      <c r="R118" s="92">
        <v>1.4422159260214695</v>
      </c>
      <c r="S118" s="93">
        <v>1.0040562412298339</v>
      </c>
      <c r="T118" s="86">
        <f t="shared" si="9"/>
        <v>0</v>
      </c>
      <c r="U118" s="21">
        <f t="shared" si="10"/>
        <v>1</v>
      </c>
      <c r="V118" s="11">
        <f t="shared" si="11"/>
        <v>0</v>
      </c>
    </row>
    <row r="119" spans="1:22" x14ac:dyDescent="0.25">
      <c r="A119" s="63">
        <v>286</v>
      </c>
      <c r="B119" s="49" t="s">
        <v>132</v>
      </c>
      <c r="C119" s="87">
        <v>79429</v>
      </c>
      <c r="D119" s="50">
        <v>78386</v>
      </c>
      <c r="E119" s="18">
        <v>1593.0332512677485</v>
      </c>
      <c r="F119" s="88">
        <v>1888.0001592121043</v>
      </c>
      <c r="G119" s="19">
        <f t="shared" si="7"/>
        <v>0</v>
      </c>
      <c r="H119" s="50"/>
      <c r="I119" s="20">
        <v>237.33024549795368</v>
      </c>
      <c r="J119" s="89">
        <v>162.86823301142383</v>
      </c>
      <c r="K119" s="83">
        <f t="shared" si="8"/>
        <v>0</v>
      </c>
      <c r="L119" s="88">
        <v>6187.6568938894516</v>
      </c>
      <c r="M119" s="88">
        <v>6976.1399269002122</v>
      </c>
      <c r="N119" s="90">
        <f t="shared" si="12"/>
        <v>0</v>
      </c>
      <c r="O119" s="91">
        <v>8.61</v>
      </c>
      <c r="P119" s="91">
        <v>8.9</v>
      </c>
      <c r="Q119" s="86">
        <f t="shared" si="13"/>
        <v>0</v>
      </c>
      <c r="R119" s="92">
        <v>1.8249310566865853</v>
      </c>
      <c r="S119" s="93">
        <v>1.2643586108144327</v>
      </c>
      <c r="T119" s="86">
        <f t="shared" si="9"/>
        <v>0</v>
      </c>
      <c r="U119" s="21">
        <f t="shared" si="10"/>
        <v>0</v>
      </c>
      <c r="V119" s="11">
        <f t="shared" si="11"/>
        <v>0</v>
      </c>
    </row>
    <row r="120" spans="1:22" x14ac:dyDescent="0.25">
      <c r="A120" s="63">
        <v>287</v>
      </c>
      <c r="B120" s="49" t="s">
        <v>133</v>
      </c>
      <c r="C120" s="87">
        <v>6242</v>
      </c>
      <c r="D120" s="50">
        <v>6121</v>
      </c>
      <c r="E120" s="18">
        <v>1704.4334279722534</v>
      </c>
      <c r="F120" s="88">
        <v>1959.302069923215</v>
      </c>
      <c r="G120" s="19">
        <f t="shared" si="7"/>
        <v>0</v>
      </c>
      <c r="H120" s="50"/>
      <c r="I120" s="20">
        <v>140.03342272957767</v>
      </c>
      <c r="J120" s="89">
        <v>125.4979169278962</v>
      </c>
      <c r="K120" s="83">
        <f t="shared" si="8"/>
        <v>0</v>
      </c>
      <c r="L120" s="88">
        <v>6232.9457041458299</v>
      </c>
      <c r="M120" s="88">
        <v>6363.2007106681922</v>
      </c>
      <c r="N120" s="90">
        <f t="shared" si="12"/>
        <v>0</v>
      </c>
      <c r="O120" s="91">
        <v>8.8599999999999977</v>
      </c>
      <c r="P120" s="91">
        <v>8.9</v>
      </c>
      <c r="Q120" s="86">
        <f t="shared" si="13"/>
        <v>0</v>
      </c>
      <c r="R120" s="92">
        <v>1.1727758246193449</v>
      </c>
      <c r="S120" s="93">
        <v>1.1812515106508357</v>
      </c>
      <c r="T120" s="86">
        <f t="shared" si="9"/>
        <v>0</v>
      </c>
      <c r="U120" s="21">
        <f t="shared" si="10"/>
        <v>0</v>
      </c>
      <c r="V120" s="11">
        <f t="shared" si="11"/>
        <v>0</v>
      </c>
    </row>
    <row r="121" spans="1:22" x14ac:dyDescent="0.25">
      <c r="A121" s="63">
        <v>288</v>
      </c>
      <c r="B121" s="49" t="s">
        <v>134</v>
      </c>
      <c r="C121" s="87">
        <v>6405</v>
      </c>
      <c r="D121" s="50">
        <v>6342</v>
      </c>
      <c r="E121" s="18">
        <v>3373.0788316582916</v>
      </c>
      <c r="F121" s="88">
        <v>4054.6513718070009</v>
      </c>
      <c r="G121" s="19">
        <f t="shared" si="7"/>
        <v>0</v>
      </c>
      <c r="H121" s="50"/>
      <c r="I121" s="20">
        <v>231.30386461861355</v>
      </c>
      <c r="J121" s="89">
        <v>219.75991578313051</v>
      </c>
      <c r="K121" s="83">
        <f t="shared" si="8"/>
        <v>0</v>
      </c>
      <c r="L121" s="88">
        <v>3286.7928706030152</v>
      </c>
      <c r="M121" s="88">
        <v>2666.7626931567329</v>
      </c>
      <c r="N121" s="90">
        <f t="shared" si="12"/>
        <v>0</v>
      </c>
      <c r="O121" s="91">
        <v>9.36</v>
      </c>
      <c r="P121" s="91">
        <v>8.9</v>
      </c>
      <c r="Q121" s="86">
        <f t="shared" si="13"/>
        <v>0</v>
      </c>
      <c r="R121" s="92">
        <v>2.2709578848582224</v>
      </c>
      <c r="S121" s="93">
        <v>2.6587606193006286</v>
      </c>
      <c r="T121" s="86">
        <f t="shared" si="9"/>
        <v>0</v>
      </c>
      <c r="U121" s="21">
        <f t="shared" si="10"/>
        <v>0</v>
      </c>
      <c r="V121" s="11">
        <f t="shared" si="11"/>
        <v>0</v>
      </c>
    </row>
    <row r="122" spans="1:22" x14ac:dyDescent="0.25">
      <c r="A122" s="63">
        <v>290</v>
      </c>
      <c r="B122" s="49" t="s">
        <v>135</v>
      </c>
      <c r="C122" s="87">
        <v>7755</v>
      </c>
      <c r="D122" s="50">
        <v>7483</v>
      </c>
      <c r="E122" s="18">
        <v>3703.835948298602</v>
      </c>
      <c r="F122" s="88">
        <v>4186.4725230522527</v>
      </c>
      <c r="G122" s="19">
        <f t="shared" si="7"/>
        <v>0</v>
      </c>
      <c r="H122" s="50"/>
      <c r="I122" s="20">
        <v>142.5788717754431</v>
      </c>
      <c r="J122" s="89">
        <v>173.76859030703352</v>
      </c>
      <c r="K122" s="83">
        <f t="shared" si="8"/>
        <v>0</v>
      </c>
      <c r="L122" s="88">
        <v>5933.68025850699</v>
      </c>
      <c r="M122" s="88">
        <v>5731.4043097688091</v>
      </c>
      <c r="N122" s="90">
        <f t="shared" si="12"/>
        <v>0</v>
      </c>
      <c r="O122" s="91">
        <v>9.36</v>
      </c>
      <c r="P122" s="91">
        <v>9.4</v>
      </c>
      <c r="Q122" s="86">
        <f t="shared" si="13"/>
        <v>0</v>
      </c>
      <c r="R122" s="92">
        <v>1.3606407057747869</v>
      </c>
      <c r="S122" s="93">
        <v>1.474373678033138</v>
      </c>
      <c r="T122" s="86">
        <f t="shared" si="9"/>
        <v>0</v>
      </c>
      <c r="U122" s="21">
        <f t="shared" si="10"/>
        <v>0</v>
      </c>
      <c r="V122" s="11">
        <f t="shared" si="11"/>
        <v>0</v>
      </c>
    </row>
    <row r="123" spans="1:22" x14ac:dyDescent="0.25">
      <c r="A123" s="63">
        <v>291</v>
      </c>
      <c r="B123" s="49" t="s">
        <v>136</v>
      </c>
      <c r="C123" s="87">
        <v>2119</v>
      </c>
      <c r="D123" s="50">
        <v>2038</v>
      </c>
      <c r="E123" s="18">
        <v>2611.1462667304017</v>
      </c>
      <c r="F123" s="88">
        <v>3066.8304072620217</v>
      </c>
      <c r="G123" s="19">
        <f t="shared" si="7"/>
        <v>0</v>
      </c>
      <c r="H123" s="50"/>
      <c r="I123" s="20">
        <v>119.69794840543395</v>
      </c>
      <c r="J123" s="89">
        <v>130.27085888781167</v>
      </c>
      <c r="K123" s="83">
        <f t="shared" si="8"/>
        <v>0</v>
      </c>
      <c r="L123" s="88">
        <v>4125.9819216061196</v>
      </c>
      <c r="M123" s="88">
        <v>4194.6931894013733</v>
      </c>
      <c r="N123" s="90">
        <f t="shared" si="12"/>
        <v>0</v>
      </c>
      <c r="O123" s="91">
        <v>9.1100000000000012</v>
      </c>
      <c r="P123" s="91">
        <v>9.1</v>
      </c>
      <c r="Q123" s="86">
        <f t="shared" si="13"/>
        <v>0</v>
      </c>
      <c r="R123" s="92">
        <v>1.4696503408817616</v>
      </c>
      <c r="S123" s="93">
        <v>1.6056922302487522</v>
      </c>
      <c r="T123" s="86">
        <f t="shared" si="9"/>
        <v>0</v>
      </c>
      <c r="U123" s="21">
        <f t="shared" si="10"/>
        <v>0</v>
      </c>
      <c r="V123" s="11">
        <f t="shared" si="11"/>
        <v>0</v>
      </c>
    </row>
    <row r="124" spans="1:22" x14ac:dyDescent="0.25">
      <c r="A124" s="63">
        <v>297</v>
      </c>
      <c r="B124" s="49" t="s">
        <v>137</v>
      </c>
      <c r="C124" s="87">
        <v>122594</v>
      </c>
      <c r="D124" s="50">
        <v>125666</v>
      </c>
      <c r="E124" s="18">
        <v>1223.9927444545681</v>
      </c>
      <c r="F124" s="88">
        <v>1389.6592947973199</v>
      </c>
      <c r="G124" s="19">
        <f t="shared" si="7"/>
        <v>0</v>
      </c>
      <c r="H124" s="50"/>
      <c r="I124" s="20">
        <v>134.57777917851061</v>
      </c>
      <c r="J124" s="89">
        <v>126.06850984474727</v>
      </c>
      <c r="K124" s="83">
        <f t="shared" si="8"/>
        <v>0</v>
      </c>
      <c r="L124" s="88">
        <v>8748.6955706694844</v>
      </c>
      <c r="M124" s="88">
        <v>9619.3553119379958</v>
      </c>
      <c r="N124" s="90">
        <f t="shared" si="12"/>
        <v>0</v>
      </c>
      <c r="O124" s="91">
        <v>8.11</v>
      </c>
      <c r="P124" s="91">
        <v>8.1</v>
      </c>
      <c r="Q124" s="86">
        <f t="shared" si="13"/>
        <v>0</v>
      </c>
      <c r="R124" s="92">
        <v>1.2263658394633263</v>
      </c>
      <c r="S124" s="93">
        <v>1.1088357935728084</v>
      </c>
      <c r="T124" s="86">
        <f t="shared" si="9"/>
        <v>0</v>
      </c>
      <c r="U124" s="21">
        <f t="shared" si="10"/>
        <v>0</v>
      </c>
      <c r="V124" s="11">
        <f t="shared" si="11"/>
        <v>0</v>
      </c>
    </row>
    <row r="125" spans="1:22" x14ac:dyDescent="0.25">
      <c r="A125" s="63">
        <v>300</v>
      </c>
      <c r="B125" s="49" t="s">
        <v>138</v>
      </c>
      <c r="C125" s="87">
        <v>3437</v>
      </c>
      <c r="D125" s="50">
        <v>3335</v>
      </c>
      <c r="E125" s="18">
        <v>2877.4248831706586</v>
      </c>
      <c r="F125" s="88">
        <v>3326.1466386806601</v>
      </c>
      <c r="G125" s="19">
        <f t="shared" si="7"/>
        <v>0</v>
      </c>
      <c r="H125" s="50"/>
      <c r="I125" s="20">
        <v>166.44033784849012</v>
      </c>
      <c r="J125" s="89">
        <v>182.19857707907755</v>
      </c>
      <c r="K125" s="83">
        <f t="shared" si="8"/>
        <v>0</v>
      </c>
      <c r="L125" s="88">
        <v>5018.1705264714574</v>
      </c>
      <c r="M125" s="88">
        <v>4956.9176011994005</v>
      </c>
      <c r="N125" s="90">
        <f t="shared" si="12"/>
        <v>0</v>
      </c>
      <c r="O125" s="91">
        <v>8.36</v>
      </c>
      <c r="P125" s="91">
        <v>8.4</v>
      </c>
      <c r="Q125" s="86">
        <f t="shared" si="13"/>
        <v>0</v>
      </c>
      <c r="R125" s="92">
        <v>1.6850918457019664</v>
      </c>
      <c r="S125" s="93">
        <v>1.7654549850382182</v>
      </c>
      <c r="T125" s="86">
        <f t="shared" si="9"/>
        <v>0</v>
      </c>
      <c r="U125" s="21">
        <f t="shared" si="10"/>
        <v>0</v>
      </c>
      <c r="V125" s="11">
        <f t="shared" si="11"/>
        <v>0</v>
      </c>
    </row>
    <row r="126" spans="1:22" x14ac:dyDescent="0.25">
      <c r="A126" s="63">
        <v>301</v>
      </c>
      <c r="B126" s="49" t="s">
        <v>139</v>
      </c>
      <c r="C126" s="87">
        <v>19890</v>
      </c>
      <c r="D126" s="50">
        <v>19509</v>
      </c>
      <c r="E126" s="18">
        <v>1007.5700020243941</v>
      </c>
      <c r="F126" s="88">
        <v>1217.410174791122</v>
      </c>
      <c r="G126" s="19">
        <f t="shared" si="7"/>
        <v>0</v>
      </c>
      <c r="H126" s="50"/>
      <c r="I126" s="20">
        <v>145.99734278963666</v>
      </c>
      <c r="J126" s="89">
        <v>108.11181788942672</v>
      </c>
      <c r="K126" s="83">
        <f t="shared" si="8"/>
        <v>0</v>
      </c>
      <c r="L126" s="88">
        <v>7643.4895839870442</v>
      </c>
      <c r="M126" s="88">
        <v>8334.5851970885251</v>
      </c>
      <c r="N126" s="90">
        <f t="shared" si="12"/>
        <v>0</v>
      </c>
      <c r="O126" s="91">
        <v>8.36</v>
      </c>
      <c r="P126" s="91">
        <v>8.4</v>
      </c>
      <c r="Q126" s="86">
        <f t="shared" si="13"/>
        <v>0</v>
      </c>
      <c r="R126" s="92">
        <v>1.1159568485054292</v>
      </c>
      <c r="S126" s="93">
        <v>0.81051459339319043</v>
      </c>
      <c r="T126" s="86">
        <f t="shared" si="9"/>
        <v>0</v>
      </c>
      <c r="U126" s="21">
        <f t="shared" si="10"/>
        <v>0</v>
      </c>
      <c r="V126" s="11">
        <f t="shared" si="11"/>
        <v>0</v>
      </c>
    </row>
    <row r="127" spans="1:22" x14ac:dyDescent="0.25">
      <c r="A127" s="63">
        <v>304</v>
      </c>
      <c r="B127" s="49" t="s">
        <v>140</v>
      </c>
      <c r="C127" s="87">
        <v>950</v>
      </c>
      <c r="D127" s="50">
        <v>970</v>
      </c>
      <c r="E127" s="18">
        <v>4725.8503688092724</v>
      </c>
      <c r="F127" s="88">
        <v>4529.6721855670103</v>
      </c>
      <c r="G127" s="19">
        <f t="shared" si="7"/>
        <v>0</v>
      </c>
      <c r="H127" s="50"/>
      <c r="I127" s="20">
        <v>27.107734654972337</v>
      </c>
      <c r="J127" s="89">
        <v>80.876438419713864</v>
      </c>
      <c r="K127" s="83">
        <f t="shared" si="8"/>
        <v>0</v>
      </c>
      <c r="L127" s="88">
        <v>4296.7766069546897</v>
      </c>
      <c r="M127" s="88">
        <v>5215.4681752577317</v>
      </c>
      <c r="N127" s="90">
        <f t="shared" si="12"/>
        <v>0</v>
      </c>
      <c r="O127" s="91">
        <v>5.36</v>
      </c>
      <c r="P127" s="91">
        <v>5.2999999999999989</v>
      </c>
      <c r="Q127" s="86">
        <f t="shared" si="13"/>
        <v>0</v>
      </c>
      <c r="R127" s="92">
        <v>0.35941594159870294</v>
      </c>
      <c r="S127" s="93">
        <v>0.70220341384227758</v>
      </c>
      <c r="T127" s="86">
        <f t="shared" si="9"/>
        <v>1</v>
      </c>
      <c r="U127" s="21">
        <f t="shared" si="10"/>
        <v>1</v>
      </c>
      <c r="V127" s="11">
        <f t="shared" si="11"/>
        <v>0</v>
      </c>
    </row>
    <row r="128" spans="1:22" x14ac:dyDescent="0.25">
      <c r="A128" s="63">
        <v>305</v>
      </c>
      <c r="B128" s="49" t="s">
        <v>141</v>
      </c>
      <c r="C128" s="87">
        <v>15146</v>
      </c>
      <c r="D128" s="50">
        <v>14876</v>
      </c>
      <c r="E128" s="18">
        <v>2361.3728224249285</v>
      </c>
      <c r="F128" s="88">
        <v>2250.0792497983334</v>
      </c>
      <c r="G128" s="19">
        <f t="shared" si="7"/>
        <v>0</v>
      </c>
      <c r="H128" s="50"/>
      <c r="I128" s="20">
        <v>120.3168375266271</v>
      </c>
      <c r="J128" s="89">
        <v>83.955444210294388</v>
      </c>
      <c r="K128" s="83">
        <f t="shared" si="8"/>
        <v>0</v>
      </c>
      <c r="L128" s="88">
        <v>5479.4910979426058</v>
      </c>
      <c r="M128" s="88">
        <v>6128.417416644259</v>
      </c>
      <c r="N128" s="90">
        <f t="shared" si="12"/>
        <v>0</v>
      </c>
      <c r="O128" s="91">
        <v>7.3599999999999994</v>
      </c>
      <c r="P128" s="91">
        <v>7.4000000000000012</v>
      </c>
      <c r="Q128" s="86">
        <f t="shared" si="13"/>
        <v>0</v>
      </c>
      <c r="R128" s="92">
        <v>0.9553738275081517</v>
      </c>
      <c r="S128" s="93">
        <v>0.78611522700270564</v>
      </c>
      <c r="T128" s="86">
        <f t="shared" si="9"/>
        <v>0</v>
      </c>
      <c r="U128" s="21">
        <f t="shared" si="10"/>
        <v>0</v>
      </c>
      <c r="V128" s="11">
        <f t="shared" si="11"/>
        <v>0</v>
      </c>
    </row>
    <row r="129" spans="1:22" x14ac:dyDescent="0.25">
      <c r="A129" s="63">
        <v>312</v>
      </c>
      <c r="B129" s="49" t="s">
        <v>142</v>
      </c>
      <c r="C129" s="87">
        <v>1196</v>
      </c>
      <c r="D129" s="50">
        <v>1155</v>
      </c>
      <c r="E129" s="22">
        <v>-2369.6763202725724</v>
      </c>
      <c r="F129" s="88">
        <v>-1855.4186320346321</v>
      </c>
      <c r="G129" s="19">
        <f t="shared" si="7"/>
        <v>1</v>
      </c>
      <c r="H129" s="50"/>
      <c r="I129" s="20">
        <v>101.56555772994129</v>
      </c>
      <c r="J129" s="89">
        <v>212.14927546996321</v>
      </c>
      <c r="K129" s="83">
        <f t="shared" si="8"/>
        <v>0</v>
      </c>
      <c r="L129" s="94">
        <v>12507.147359454855</v>
      </c>
      <c r="M129" s="94">
        <v>12342.968701298703</v>
      </c>
      <c r="N129" s="90">
        <f t="shared" si="12"/>
        <v>0</v>
      </c>
      <c r="O129" s="91">
        <v>9.86</v>
      </c>
      <c r="P129" s="91">
        <v>9.9</v>
      </c>
      <c r="Q129" s="86">
        <f t="shared" si="13"/>
        <v>1</v>
      </c>
      <c r="R129" s="92">
        <v>0.60521042084168342</v>
      </c>
      <c r="S129" s="93">
        <v>0.83821148227258535</v>
      </c>
      <c r="T129" s="86">
        <f t="shared" si="9"/>
        <v>0</v>
      </c>
      <c r="U129" s="21">
        <f t="shared" si="10"/>
        <v>1</v>
      </c>
      <c r="V129" s="11">
        <f t="shared" si="11"/>
        <v>0</v>
      </c>
    </row>
    <row r="130" spans="1:22" x14ac:dyDescent="0.25">
      <c r="A130" s="63">
        <v>316</v>
      </c>
      <c r="B130" s="49" t="s">
        <v>143</v>
      </c>
      <c r="C130" s="87">
        <v>4198</v>
      </c>
      <c r="D130" s="50">
        <v>4093</v>
      </c>
      <c r="E130" s="18">
        <v>1250.9335123966944</v>
      </c>
      <c r="F130" s="88">
        <v>771.89695577815792</v>
      </c>
      <c r="G130" s="19">
        <f t="shared" si="7"/>
        <v>0</v>
      </c>
      <c r="H130" s="50"/>
      <c r="I130" s="20">
        <v>100.89098099877016</v>
      </c>
      <c r="J130" s="89">
        <v>53.084425599750631</v>
      </c>
      <c r="K130" s="83">
        <f t="shared" si="8"/>
        <v>0</v>
      </c>
      <c r="L130" s="88">
        <v>6339.0958142926584</v>
      </c>
      <c r="M130" s="88">
        <v>6427.3767090153924</v>
      </c>
      <c r="N130" s="90">
        <f t="shared" si="12"/>
        <v>0</v>
      </c>
      <c r="O130" s="91">
        <v>9.36</v>
      </c>
      <c r="P130" s="91">
        <v>9.4</v>
      </c>
      <c r="Q130" s="86">
        <f t="shared" si="13"/>
        <v>0</v>
      </c>
      <c r="R130" s="92">
        <v>0.71367597071809297</v>
      </c>
      <c r="S130" s="93">
        <v>0.83037528062741639</v>
      </c>
      <c r="T130" s="86">
        <f t="shared" si="9"/>
        <v>0</v>
      </c>
      <c r="U130" s="21">
        <f t="shared" si="10"/>
        <v>0</v>
      </c>
      <c r="V130" s="11">
        <f t="shared" si="11"/>
        <v>0</v>
      </c>
    </row>
    <row r="131" spans="1:22" x14ac:dyDescent="0.25">
      <c r="A131" s="63">
        <v>317</v>
      </c>
      <c r="B131" s="49" t="s">
        <v>144</v>
      </c>
      <c r="C131" s="87">
        <v>2474</v>
      </c>
      <c r="D131" s="50">
        <v>2373</v>
      </c>
      <c r="E131" s="18">
        <v>4245.1813442622961</v>
      </c>
      <c r="F131" s="88">
        <v>4536.3580320269702</v>
      </c>
      <c r="G131" s="19">
        <f t="shared" si="7"/>
        <v>0</v>
      </c>
      <c r="H131" s="50"/>
      <c r="I131" s="20">
        <v>116.70066347545584</v>
      </c>
      <c r="J131" s="89">
        <v>113.80650090204318</v>
      </c>
      <c r="K131" s="83">
        <f t="shared" si="8"/>
        <v>0</v>
      </c>
      <c r="L131" s="88">
        <v>7664.8312868852454</v>
      </c>
      <c r="M131" s="88">
        <v>7643.8446439106619</v>
      </c>
      <c r="N131" s="90">
        <f t="shared" si="12"/>
        <v>0</v>
      </c>
      <c r="O131" s="91">
        <v>8.86</v>
      </c>
      <c r="P131" s="91">
        <v>9.5</v>
      </c>
      <c r="Q131" s="86">
        <f t="shared" si="13"/>
        <v>0</v>
      </c>
      <c r="R131" s="92">
        <v>0.86886642064424668</v>
      </c>
      <c r="S131" s="93">
        <v>0.85408352492384132</v>
      </c>
      <c r="T131" s="86">
        <f t="shared" si="9"/>
        <v>0</v>
      </c>
      <c r="U131" s="21">
        <f t="shared" si="10"/>
        <v>0</v>
      </c>
      <c r="V131" s="11">
        <f t="shared" si="11"/>
        <v>0</v>
      </c>
    </row>
    <row r="132" spans="1:22" x14ac:dyDescent="0.25">
      <c r="A132" s="63">
        <v>398</v>
      </c>
      <c r="B132" s="49" t="s">
        <v>145</v>
      </c>
      <c r="C132" s="87">
        <v>120175</v>
      </c>
      <c r="D132" s="50">
        <v>121337</v>
      </c>
      <c r="E132" s="18">
        <v>3735.91722403122</v>
      </c>
      <c r="F132" s="88">
        <v>3992.128840419658</v>
      </c>
      <c r="G132" s="19">
        <f t="shared" si="7"/>
        <v>0</v>
      </c>
      <c r="H132" s="50"/>
      <c r="I132" s="20">
        <v>156.54973043680459</v>
      </c>
      <c r="J132" s="89">
        <v>133.87100233781871</v>
      </c>
      <c r="K132" s="83">
        <f t="shared" si="8"/>
        <v>0</v>
      </c>
      <c r="L132" s="88">
        <v>11776.162693362501</v>
      </c>
      <c r="M132" s="88">
        <v>11153.714556483183</v>
      </c>
      <c r="N132" s="90">
        <f t="shared" si="12"/>
        <v>0</v>
      </c>
      <c r="O132" s="91">
        <v>8.11</v>
      </c>
      <c r="P132" s="91">
        <v>8.1</v>
      </c>
      <c r="Q132" s="86">
        <f t="shared" si="13"/>
        <v>0</v>
      </c>
      <c r="R132" s="92">
        <v>1.2377110924971308</v>
      </c>
      <c r="S132" s="93">
        <v>1.1132271865912815</v>
      </c>
      <c r="T132" s="86">
        <f t="shared" si="9"/>
        <v>0</v>
      </c>
      <c r="U132" s="21">
        <f t="shared" si="10"/>
        <v>0</v>
      </c>
      <c r="V132" s="11">
        <f t="shared" si="11"/>
        <v>0</v>
      </c>
    </row>
    <row r="133" spans="1:22" x14ac:dyDescent="0.25">
      <c r="A133" s="63">
        <v>399</v>
      </c>
      <c r="B133" s="49" t="s">
        <v>146</v>
      </c>
      <c r="C133" s="87">
        <v>7817</v>
      </c>
      <c r="D133" s="50">
        <v>7656</v>
      </c>
      <c r="E133" s="18">
        <v>281.17677688102054</v>
      </c>
      <c r="F133" s="88">
        <v>115.83879963427377</v>
      </c>
      <c r="G133" s="19">
        <f t="shared" si="7"/>
        <v>0</v>
      </c>
      <c r="H133" s="50"/>
      <c r="I133" s="20">
        <v>96.929946971811333</v>
      </c>
      <c r="J133" s="89">
        <v>60.261865453060395</v>
      </c>
      <c r="K133" s="83">
        <f t="shared" si="8"/>
        <v>0</v>
      </c>
      <c r="L133" s="88">
        <v>4340.4061442332722</v>
      </c>
      <c r="M133" s="88">
        <v>4700.2960815047027</v>
      </c>
      <c r="N133" s="90">
        <f t="shared" si="12"/>
        <v>0</v>
      </c>
      <c r="O133" s="91">
        <v>9.11</v>
      </c>
      <c r="P133" s="91">
        <v>9.6</v>
      </c>
      <c r="Q133" s="86">
        <f t="shared" si="13"/>
        <v>0</v>
      </c>
      <c r="R133" s="92">
        <v>0.86350578240479292</v>
      </c>
      <c r="S133" s="93">
        <v>0.53843255719883432</v>
      </c>
      <c r="T133" s="86">
        <f t="shared" si="9"/>
        <v>0</v>
      </c>
      <c r="U133" s="21">
        <f t="shared" si="10"/>
        <v>0</v>
      </c>
      <c r="V133" s="11">
        <f t="shared" si="11"/>
        <v>0</v>
      </c>
    </row>
    <row r="134" spans="1:22" x14ac:dyDescent="0.25">
      <c r="A134" s="63">
        <v>400</v>
      </c>
      <c r="B134" s="49" t="s">
        <v>147</v>
      </c>
      <c r="C134" s="87">
        <v>8366</v>
      </c>
      <c r="D134" s="50">
        <v>8479</v>
      </c>
      <c r="E134" s="18">
        <v>1779.4050159933659</v>
      </c>
      <c r="F134" s="88">
        <v>2059.0325993631322</v>
      </c>
      <c r="G134" s="19">
        <f t="shared" si="7"/>
        <v>0</v>
      </c>
      <c r="H134" s="50"/>
      <c r="I134" s="20">
        <v>172.13690567315908</v>
      </c>
      <c r="J134" s="89">
        <v>168.37706956707837</v>
      </c>
      <c r="K134" s="83">
        <f t="shared" si="8"/>
        <v>0</v>
      </c>
      <c r="L134" s="88">
        <v>4350.8189456225564</v>
      </c>
      <c r="M134" s="88">
        <v>4122.0976907654203</v>
      </c>
      <c r="N134" s="90">
        <f t="shared" si="12"/>
        <v>0</v>
      </c>
      <c r="O134" s="91">
        <v>8.11</v>
      </c>
      <c r="P134" s="91">
        <v>8.1</v>
      </c>
      <c r="Q134" s="86">
        <f t="shared" si="13"/>
        <v>0</v>
      </c>
      <c r="R134" s="92">
        <v>1.5805358125841256</v>
      </c>
      <c r="S134" s="93">
        <v>1.7339622586676837</v>
      </c>
      <c r="T134" s="86">
        <f t="shared" si="9"/>
        <v>0</v>
      </c>
      <c r="U134" s="21">
        <f t="shared" si="10"/>
        <v>0</v>
      </c>
      <c r="V134" s="11">
        <f t="shared" si="11"/>
        <v>0</v>
      </c>
    </row>
    <row r="135" spans="1:22" x14ac:dyDescent="0.25">
      <c r="A135" s="63">
        <v>407</v>
      </c>
      <c r="B135" s="49" t="s">
        <v>148</v>
      </c>
      <c r="C135" s="87">
        <v>2518</v>
      </c>
      <c r="D135" s="50">
        <v>2429</v>
      </c>
      <c r="E135" s="18">
        <v>2184.6169334422216</v>
      </c>
      <c r="F135" s="88">
        <v>2647.7045450802798</v>
      </c>
      <c r="G135" s="19">
        <f t="shared" si="7"/>
        <v>0</v>
      </c>
      <c r="H135" s="50"/>
      <c r="I135" s="20">
        <v>99.406585478488111</v>
      </c>
      <c r="J135" s="89">
        <v>171.3701969159992</v>
      </c>
      <c r="K135" s="83">
        <f t="shared" si="8"/>
        <v>0</v>
      </c>
      <c r="L135" s="88">
        <v>3399.1189669252763</v>
      </c>
      <c r="M135" s="88">
        <v>2950.089053108275</v>
      </c>
      <c r="N135" s="90">
        <f t="shared" si="12"/>
        <v>0</v>
      </c>
      <c r="O135" s="91">
        <v>8.86</v>
      </c>
      <c r="P135" s="91">
        <v>8.9</v>
      </c>
      <c r="Q135" s="86">
        <f t="shared" si="13"/>
        <v>0</v>
      </c>
      <c r="R135" s="92">
        <v>1.1529606511200776</v>
      </c>
      <c r="S135" s="93">
        <v>2.0122207824959975</v>
      </c>
      <c r="T135" s="86">
        <f t="shared" si="9"/>
        <v>0</v>
      </c>
      <c r="U135" s="21">
        <f t="shared" si="10"/>
        <v>0</v>
      </c>
      <c r="V135" s="11">
        <f t="shared" si="11"/>
        <v>0</v>
      </c>
    </row>
    <row r="136" spans="1:22" x14ac:dyDescent="0.25">
      <c r="A136" s="63">
        <v>402</v>
      </c>
      <c r="B136" s="49" t="s">
        <v>149</v>
      </c>
      <c r="C136" s="87">
        <v>9099</v>
      </c>
      <c r="D136" s="50">
        <v>8865</v>
      </c>
      <c r="E136" s="18">
        <v>200.17422395543173</v>
      </c>
      <c r="F136" s="88">
        <v>366.17142695995489</v>
      </c>
      <c r="G136" s="19">
        <f t="shared" si="7"/>
        <v>0</v>
      </c>
      <c r="H136" s="50"/>
      <c r="I136" s="20">
        <v>124.40099313150688</v>
      </c>
      <c r="J136" s="89">
        <v>125.76645215792782</v>
      </c>
      <c r="K136" s="83">
        <f t="shared" si="8"/>
        <v>0</v>
      </c>
      <c r="L136" s="88">
        <v>5590.2608768802229</v>
      </c>
      <c r="M136" s="88">
        <v>5353.6842808798647</v>
      </c>
      <c r="N136" s="90">
        <f t="shared" si="12"/>
        <v>0</v>
      </c>
      <c r="O136" s="91">
        <v>8.61</v>
      </c>
      <c r="P136" s="91">
        <v>9.4</v>
      </c>
      <c r="Q136" s="86">
        <f t="shared" si="13"/>
        <v>0</v>
      </c>
      <c r="R136" s="92">
        <v>1.2298804532845506</v>
      </c>
      <c r="S136" s="93">
        <v>1.1845241440272838</v>
      </c>
      <c r="T136" s="86">
        <f t="shared" si="9"/>
        <v>0</v>
      </c>
      <c r="U136" s="21">
        <f t="shared" si="10"/>
        <v>0</v>
      </c>
      <c r="V136" s="11">
        <f t="shared" si="11"/>
        <v>0</v>
      </c>
    </row>
    <row r="137" spans="1:22" x14ac:dyDescent="0.25">
      <c r="A137" s="63">
        <v>403</v>
      </c>
      <c r="B137" s="49" t="s">
        <v>150</v>
      </c>
      <c r="C137" s="87">
        <v>2820</v>
      </c>
      <c r="D137" s="50">
        <v>2758</v>
      </c>
      <c r="E137" s="18">
        <v>1069.5215525277879</v>
      </c>
      <c r="F137" s="88">
        <v>1293.1524220449598</v>
      </c>
      <c r="G137" s="19">
        <f t="shared" si="7"/>
        <v>0</v>
      </c>
      <c r="H137" s="50"/>
      <c r="I137" s="20">
        <v>109.38656834836591</v>
      </c>
      <c r="J137" s="89">
        <v>137.25984586237024</v>
      </c>
      <c r="K137" s="83">
        <f t="shared" si="8"/>
        <v>0</v>
      </c>
      <c r="L137" s="88">
        <v>5228.4212370025107</v>
      </c>
      <c r="M137" s="88">
        <v>5069.4695975344457</v>
      </c>
      <c r="N137" s="90">
        <f t="shared" si="12"/>
        <v>0</v>
      </c>
      <c r="O137" s="91">
        <v>9.36</v>
      </c>
      <c r="P137" s="91">
        <v>9.4</v>
      </c>
      <c r="Q137" s="86">
        <f t="shared" si="13"/>
        <v>0</v>
      </c>
      <c r="R137" s="92">
        <v>1.0896702571838424</v>
      </c>
      <c r="S137" s="93">
        <v>1.172844193900543</v>
      </c>
      <c r="T137" s="86">
        <f t="shared" si="9"/>
        <v>0</v>
      </c>
      <c r="U137" s="21">
        <f t="shared" si="10"/>
        <v>0</v>
      </c>
      <c r="V137" s="11">
        <f t="shared" si="11"/>
        <v>0</v>
      </c>
    </row>
    <row r="138" spans="1:22" x14ac:dyDescent="0.25">
      <c r="A138" s="63">
        <v>405</v>
      </c>
      <c r="B138" s="49" t="s">
        <v>151</v>
      </c>
      <c r="C138" s="87">
        <v>72650</v>
      </c>
      <c r="D138" s="50">
        <v>73327</v>
      </c>
      <c r="E138" s="18">
        <v>2867.5112793883923</v>
      </c>
      <c r="F138" s="88">
        <v>3378.6849419722612</v>
      </c>
      <c r="G138" s="19">
        <f t="shared" si="7"/>
        <v>0</v>
      </c>
      <c r="H138" s="50"/>
      <c r="I138" s="20">
        <v>145.94254074039239</v>
      </c>
      <c r="J138" s="89">
        <v>178.29568734597089</v>
      </c>
      <c r="K138" s="83">
        <f t="shared" si="8"/>
        <v>0</v>
      </c>
      <c r="L138" s="88">
        <v>5898.7956442154873</v>
      </c>
      <c r="M138" s="88">
        <v>5830.5150501179651</v>
      </c>
      <c r="N138" s="90">
        <f t="shared" si="12"/>
        <v>0</v>
      </c>
      <c r="O138" s="91">
        <v>8.36</v>
      </c>
      <c r="P138" s="91">
        <v>8.3000000000000007</v>
      </c>
      <c r="Q138" s="86">
        <f t="shared" si="13"/>
        <v>0</v>
      </c>
      <c r="R138" s="92">
        <v>1.6211427279537176</v>
      </c>
      <c r="S138" s="93">
        <v>1.5958750320884301</v>
      </c>
      <c r="T138" s="86">
        <f t="shared" si="9"/>
        <v>0</v>
      </c>
      <c r="U138" s="21">
        <f t="shared" si="10"/>
        <v>0</v>
      </c>
      <c r="V138" s="11">
        <f t="shared" si="11"/>
        <v>0</v>
      </c>
    </row>
    <row r="139" spans="1:22" x14ac:dyDescent="0.25">
      <c r="A139" s="63">
        <v>408</v>
      </c>
      <c r="B139" s="49" t="s">
        <v>152</v>
      </c>
      <c r="C139" s="87">
        <v>14099</v>
      </c>
      <c r="D139" s="50">
        <v>14028</v>
      </c>
      <c r="E139" s="18">
        <v>2187.0469324015971</v>
      </c>
      <c r="F139" s="88">
        <v>2193.9597661819216</v>
      </c>
      <c r="G139" s="19">
        <f t="shared" si="7"/>
        <v>0</v>
      </c>
      <c r="H139" s="50"/>
      <c r="I139" s="20">
        <v>148.71013985638487</v>
      </c>
      <c r="J139" s="89">
        <v>105.38710078197721</v>
      </c>
      <c r="K139" s="83">
        <f t="shared" si="8"/>
        <v>0</v>
      </c>
      <c r="L139" s="88">
        <v>7086.2715280946959</v>
      </c>
      <c r="M139" s="88">
        <v>7192.4143406045068</v>
      </c>
      <c r="N139" s="90">
        <f t="shared" si="12"/>
        <v>0</v>
      </c>
      <c r="O139" s="91">
        <v>8.8599999999999977</v>
      </c>
      <c r="P139" s="91">
        <v>8.9</v>
      </c>
      <c r="Q139" s="86">
        <f t="shared" si="13"/>
        <v>0</v>
      </c>
      <c r="R139" s="92">
        <v>1.1304122668083478</v>
      </c>
      <c r="S139" s="93">
        <v>0.81961996794161374</v>
      </c>
      <c r="T139" s="86">
        <f t="shared" si="9"/>
        <v>0</v>
      </c>
      <c r="U139" s="21">
        <f t="shared" si="10"/>
        <v>0</v>
      </c>
      <c r="V139" s="11">
        <f t="shared" si="11"/>
        <v>0</v>
      </c>
    </row>
    <row r="140" spans="1:22" x14ac:dyDescent="0.25">
      <c r="A140" s="63">
        <v>410</v>
      </c>
      <c r="B140" s="49" t="s">
        <v>153</v>
      </c>
      <c r="C140" s="87">
        <v>18775</v>
      </c>
      <c r="D140" s="50">
        <v>18878</v>
      </c>
      <c r="E140" s="18">
        <v>-72.632275343779938</v>
      </c>
      <c r="F140" s="88">
        <v>-150.08603506727408</v>
      </c>
      <c r="G140" s="19">
        <f t="shared" si="7"/>
        <v>0</v>
      </c>
      <c r="H140" s="50"/>
      <c r="I140" s="20">
        <v>139.95441048608109</v>
      </c>
      <c r="J140" s="89">
        <v>85.756216943235856</v>
      </c>
      <c r="K140" s="83">
        <f t="shared" si="8"/>
        <v>0</v>
      </c>
      <c r="L140" s="88">
        <v>9414.4998214476091</v>
      </c>
      <c r="M140" s="88">
        <v>9700.538900836953</v>
      </c>
      <c r="N140" s="90">
        <f t="shared" si="12"/>
        <v>0</v>
      </c>
      <c r="O140" s="91">
        <v>8.86</v>
      </c>
      <c r="P140" s="91">
        <v>9.9</v>
      </c>
      <c r="Q140" s="86">
        <f t="shared" si="13"/>
        <v>0</v>
      </c>
      <c r="R140" s="92">
        <v>0.82499911136269333</v>
      </c>
      <c r="S140" s="93">
        <v>0.59719310766608036</v>
      </c>
      <c r="T140" s="86">
        <f t="shared" si="9"/>
        <v>0</v>
      </c>
      <c r="U140" s="21">
        <f t="shared" si="10"/>
        <v>0</v>
      </c>
      <c r="V140" s="11">
        <f t="shared" si="11"/>
        <v>0</v>
      </c>
    </row>
    <row r="141" spans="1:22" x14ac:dyDescent="0.25">
      <c r="A141" s="63">
        <v>416</v>
      </c>
      <c r="B141" s="49" t="s">
        <v>154</v>
      </c>
      <c r="C141" s="87">
        <v>2886</v>
      </c>
      <c r="D141" s="50">
        <v>2849</v>
      </c>
      <c r="E141" s="18">
        <v>204.09892732354996</v>
      </c>
      <c r="F141" s="88">
        <v>485.65166023166023</v>
      </c>
      <c r="G141" s="19">
        <f t="shared" si="7"/>
        <v>0</v>
      </c>
      <c r="H141" s="50"/>
      <c r="I141" s="20">
        <v>184.83094149480078</v>
      </c>
      <c r="J141" s="89">
        <v>204.32841453656837</v>
      </c>
      <c r="K141" s="83">
        <f t="shared" si="8"/>
        <v>0</v>
      </c>
      <c r="L141" s="88">
        <v>4100.6617085953876</v>
      </c>
      <c r="M141" s="88">
        <v>3562.5528887328887</v>
      </c>
      <c r="N141" s="90">
        <f t="shared" si="12"/>
        <v>0</v>
      </c>
      <c r="O141" s="91">
        <v>9.36</v>
      </c>
      <c r="P141" s="91">
        <v>9.8999999999999986</v>
      </c>
      <c r="Q141" s="86">
        <f t="shared" si="13"/>
        <v>1</v>
      </c>
      <c r="R141" s="92">
        <v>1.6818556052009683</v>
      </c>
      <c r="S141" s="93">
        <v>1.6893559264545495</v>
      </c>
      <c r="T141" s="86">
        <f t="shared" si="9"/>
        <v>0</v>
      </c>
      <c r="U141" s="21">
        <f t="shared" si="10"/>
        <v>1</v>
      </c>
      <c r="V141" s="11">
        <f t="shared" si="11"/>
        <v>0</v>
      </c>
    </row>
    <row r="142" spans="1:22" x14ac:dyDescent="0.25">
      <c r="A142" s="63">
        <v>418</v>
      </c>
      <c r="B142" s="49" t="s">
        <v>155</v>
      </c>
      <c r="C142" s="87">
        <v>24580</v>
      </c>
      <c r="D142" s="50">
        <v>24855</v>
      </c>
      <c r="E142" s="18">
        <v>1221.5522900732467</v>
      </c>
      <c r="F142" s="88">
        <v>1159.776480788574</v>
      </c>
      <c r="G142" s="19">
        <f t="shared" si="7"/>
        <v>0</v>
      </c>
      <c r="H142" s="50"/>
      <c r="I142" s="20">
        <v>128.01892289323703</v>
      </c>
      <c r="J142" s="89">
        <v>90.77788996596064</v>
      </c>
      <c r="K142" s="83">
        <f t="shared" si="8"/>
        <v>0</v>
      </c>
      <c r="L142" s="88">
        <v>8343.9261150904458</v>
      </c>
      <c r="M142" s="88">
        <v>9433.1602458257912</v>
      </c>
      <c r="N142" s="90">
        <f t="shared" si="12"/>
        <v>0</v>
      </c>
      <c r="O142" s="91">
        <v>7.86</v>
      </c>
      <c r="P142" s="91">
        <v>8.4</v>
      </c>
      <c r="Q142" s="86">
        <f t="shared" si="13"/>
        <v>0</v>
      </c>
      <c r="R142" s="92">
        <v>1.0323971957147513</v>
      </c>
      <c r="S142" s="93">
        <v>0.72370135661876978</v>
      </c>
      <c r="T142" s="86">
        <f t="shared" si="9"/>
        <v>0</v>
      </c>
      <c r="U142" s="21">
        <f t="shared" si="10"/>
        <v>0</v>
      </c>
      <c r="V142" s="11">
        <f t="shared" si="11"/>
        <v>0</v>
      </c>
    </row>
    <row r="143" spans="1:22" x14ac:dyDescent="0.25">
      <c r="A143" s="63">
        <v>420</v>
      </c>
      <c r="B143" s="49" t="s">
        <v>156</v>
      </c>
      <c r="C143" s="87">
        <v>9177</v>
      </c>
      <c r="D143" s="50">
        <v>8971</v>
      </c>
      <c r="E143" s="18">
        <v>868.42182230080675</v>
      </c>
      <c r="F143" s="88">
        <v>1132.8068665700591</v>
      </c>
      <c r="G143" s="19">
        <f t="shared" si="7"/>
        <v>0</v>
      </c>
      <c r="H143" s="50"/>
      <c r="I143" s="20">
        <v>185.75727605272203</v>
      </c>
      <c r="J143" s="89">
        <v>149.43512857106157</v>
      </c>
      <c r="K143" s="83">
        <f t="shared" si="8"/>
        <v>0</v>
      </c>
      <c r="L143" s="88">
        <v>2982.2317847275945</v>
      </c>
      <c r="M143" s="88">
        <v>2182.4488663471184</v>
      </c>
      <c r="N143" s="90">
        <f t="shared" si="12"/>
        <v>0</v>
      </c>
      <c r="O143" s="91">
        <v>8.36</v>
      </c>
      <c r="P143" s="91">
        <v>8.4</v>
      </c>
      <c r="Q143" s="86">
        <f t="shared" si="13"/>
        <v>0</v>
      </c>
      <c r="R143" s="92">
        <v>3.6742231090062636</v>
      </c>
      <c r="S143" s="93">
        <v>2.6957742815358854</v>
      </c>
      <c r="T143" s="86">
        <f t="shared" si="9"/>
        <v>0</v>
      </c>
      <c r="U143" s="21">
        <f t="shared" si="10"/>
        <v>0</v>
      </c>
      <c r="V143" s="11">
        <f t="shared" si="11"/>
        <v>0</v>
      </c>
    </row>
    <row r="144" spans="1:22" x14ac:dyDescent="0.25">
      <c r="A144" s="63">
        <v>421</v>
      </c>
      <c r="B144" s="49" t="s">
        <v>157</v>
      </c>
      <c r="C144" s="87">
        <v>695</v>
      </c>
      <c r="D144" s="50">
        <v>665</v>
      </c>
      <c r="E144" s="18">
        <v>-2823.4099413489735</v>
      </c>
      <c r="F144" s="88">
        <v>-2534.190977443609</v>
      </c>
      <c r="G144" s="19">
        <f t="shared" si="7"/>
        <v>1</v>
      </c>
      <c r="H144" s="50"/>
      <c r="I144" s="20">
        <v>-59.059783034264449</v>
      </c>
      <c r="J144" s="89">
        <v>119.35112362605426</v>
      </c>
      <c r="K144" s="83">
        <f t="shared" si="8"/>
        <v>0</v>
      </c>
      <c r="L144" s="88">
        <v>18613.590909090912</v>
      </c>
      <c r="M144" s="88">
        <v>16679.264661654135</v>
      </c>
      <c r="N144" s="90">
        <f t="shared" si="12"/>
        <v>1</v>
      </c>
      <c r="O144" s="91">
        <v>8.36</v>
      </c>
      <c r="P144" s="91">
        <v>9.4</v>
      </c>
      <c r="Q144" s="86">
        <f t="shared" si="13"/>
        <v>0</v>
      </c>
      <c r="R144" s="92">
        <v>-4.3310809820017601E-2</v>
      </c>
      <c r="S144" s="93">
        <v>0.75143588453643673</v>
      </c>
      <c r="T144" s="86">
        <f t="shared" si="9"/>
        <v>1</v>
      </c>
      <c r="U144" s="21">
        <f t="shared" si="10"/>
        <v>2</v>
      </c>
      <c r="V144" s="11">
        <f t="shared" si="11"/>
        <v>0</v>
      </c>
    </row>
    <row r="145" spans="1:22" x14ac:dyDescent="0.25">
      <c r="A145" s="63">
        <v>422</v>
      </c>
      <c r="B145" s="49" t="s">
        <v>158</v>
      </c>
      <c r="C145" s="87">
        <v>10372</v>
      </c>
      <c r="D145" s="50">
        <v>10049</v>
      </c>
      <c r="E145" s="18">
        <v>4955.1306491982796</v>
      </c>
      <c r="F145" s="88">
        <v>5106.7272892825158</v>
      </c>
      <c r="G145" s="19">
        <f t="shared" si="7"/>
        <v>0</v>
      </c>
      <c r="H145" s="50"/>
      <c r="I145" s="20">
        <v>200.41032892942613</v>
      </c>
      <c r="J145" s="89">
        <v>110.77882459781172</v>
      </c>
      <c r="K145" s="83">
        <f t="shared" si="8"/>
        <v>0</v>
      </c>
      <c r="L145" s="88">
        <v>3237.3739264763399</v>
      </c>
      <c r="M145" s="88">
        <v>2861.4563170464721</v>
      </c>
      <c r="N145" s="90">
        <f t="shared" si="12"/>
        <v>0</v>
      </c>
      <c r="O145" s="91">
        <v>8.36</v>
      </c>
      <c r="P145" s="91">
        <v>8.4</v>
      </c>
      <c r="Q145" s="86">
        <f t="shared" si="13"/>
        <v>0</v>
      </c>
      <c r="R145" s="92">
        <v>4.815608158478903</v>
      </c>
      <c r="S145" s="93">
        <v>3.459090866520496</v>
      </c>
      <c r="T145" s="86">
        <f t="shared" si="9"/>
        <v>0</v>
      </c>
      <c r="U145" s="21">
        <f t="shared" si="10"/>
        <v>0</v>
      </c>
      <c r="V145" s="11">
        <f t="shared" si="11"/>
        <v>0</v>
      </c>
    </row>
    <row r="146" spans="1:22" x14ac:dyDescent="0.25">
      <c r="A146" s="63">
        <v>423</v>
      </c>
      <c r="B146" s="49" t="s">
        <v>159</v>
      </c>
      <c r="C146" s="87">
        <v>20497</v>
      </c>
      <c r="D146" s="50">
        <v>20666</v>
      </c>
      <c r="E146" s="18">
        <v>1290.8886068711538</v>
      </c>
      <c r="F146" s="88">
        <v>1372.4182618794155</v>
      </c>
      <c r="G146" s="19">
        <f t="shared" si="7"/>
        <v>0</v>
      </c>
      <c r="H146" s="50"/>
      <c r="I146" s="20">
        <v>167.94257702561865</v>
      </c>
      <c r="J146" s="89">
        <v>120.15688655315635</v>
      </c>
      <c r="K146" s="83">
        <f t="shared" si="8"/>
        <v>0</v>
      </c>
      <c r="L146" s="88">
        <v>3263.8982376314384</v>
      </c>
      <c r="M146" s="88">
        <v>4564.7302680731646</v>
      </c>
      <c r="N146" s="90">
        <f t="shared" si="12"/>
        <v>0</v>
      </c>
      <c r="O146" s="91">
        <v>6.8600000000000012</v>
      </c>
      <c r="P146" s="91">
        <v>6.9</v>
      </c>
      <c r="Q146" s="86">
        <f t="shared" si="13"/>
        <v>0</v>
      </c>
      <c r="R146" s="92">
        <v>1.8009110607532124</v>
      </c>
      <c r="S146" s="93">
        <v>1.1781865381074121</v>
      </c>
      <c r="T146" s="86">
        <f t="shared" si="9"/>
        <v>0</v>
      </c>
      <c r="U146" s="21">
        <f t="shared" si="10"/>
        <v>0</v>
      </c>
      <c r="V146" s="11">
        <f t="shared" si="11"/>
        <v>0</v>
      </c>
    </row>
    <row r="147" spans="1:22" x14ac:dyDescent="0.25">
      <c r="A147" s="63">
        <v>425</v>
      </c>
      <c r="B147" s="49" t="s">
        <v>160</v>
      </c>
      <c r="C147" s="87">
        <v>10258</v>
      </c>
      <c r="D147" s="50">
        <v>10190</v>
      </c>
      <c r="E147" s="18">
        <v>3529.370661076443</v>
      </c>
      <c r="F147" s="88">
        <v>3403.4375269872421</v>
      </c>
      <c r="G147" s="19">
        <f t="shared" ref="G147:G210" si="14">IF(E147&lt;-499,IF(F147&lt;-999,1,),0)</f>
        <v>0</v>
      </c>
      <c r="H147" s="50"/>
      <c r="I147" s="20">
        <v>77.221968930660807</v>
      </c>
      <c r="J147" s="89">
        <v>75.620837599822408</v>
      </c>
      <c r="K147" s="83">
        <f t="shared" ref="K147:K210" si="15">IF(I147&lt;80,IF(J147&lt;80,1,),0)</f>
        <v>1</v>
      </c>
      <c r="L147" s="88">
        <v>6011.2695417316691</v>
      </c>
      <c r="M147" s="88">
        <v>6053.6735132482818</v>
      </c>
      <c r="N147" s="90">
        <f t="shared" si="12"/>
        <v>0</v>
      </c>
      <c r="O147" s="91">
        <v>8.86</v>
      </c>
      <c r="P147" s="91">
        <v>8.9</v>
      </c>
      <c r="Q147" s="86">
        <f t="shared" si="13"/>
        <v>0</v>
      </c>
      <c r="R147" s="92">
        <v>0.88491376907922759</v>
      </c>
      <c r="S147" s="93">
        <v>0.8150815929503975</v>
      </c>
      <c r="T147" s="86">
        <f t="shared" ref="T147:T210" si="16">IF(R147&lt;0.8,IF(S147&lt;0.8,1,),0)</f>
        <v>0</v>
      </c>
      <c r="U147" s="21">
        <f t="shared" ref="U147:U210" si="17">K147+N147+Q147+T147</f>
        <v>1</v>
      </c>
      <c r="V147" s="11">
        <f t="shared" ref="V147:V210" si="18">IF(U147=4,1,0)</f>
        <v>0</v>
      </c>
    </row>
    <row r="148" spans="1:22" x14ac:dyDescent="0.25">
      <c r="A148" s="63">
        <v>426</v>
      </c>
      <c r="B148" s="49" t="s">
        <v>161</v>
      </c>
      <c r="C148" s="87">
        <v>11962</v>
      </c>
      <c r="D148" s="50">
        <v>11913</v>
      </c>
      <c r="E148" s="18">
        <v>801.51120143704577</v>
      </c>
      <c r="F148" s="88">
        <v>739.93125577100648</v>
      </c>
      <c r="G148" s="19">
        <f t="shared" si="14"/>
        <v>0</v>
      </c>
      <c r="H148" s="50"/>
      <c r="I148" s="20">
        <v>143.63670671804999</v>
      </c>
      <c r="J148" s="89">
        <v>85.791968857388795</v>
      </c>
      <c r="K148" s="83">
        <f t="shared" si="15"/>
        <v>0</v>
      </c>
      <c r="L148" s="88">
        <v>4682.5492280056806</v>
      </c>
      <c r="M148" s="88">
        <v>5135.2031906320826</v>
      </c>
      <c r="N148" s="90">
        <f t="shared" ref="N148:N211" si="19">IF(L148&gt;12099,IF(M148&gt;12823,1,),0)</f>
        <v>0</v>
      </c>
      <c r="O148" s="91">
        <v>8.86</v>
      </c>
      <c r="P148" s="91">
        <v>8.9</v>
      </c>
      <c r="Q148" s="86">
        <f t="shared" ref="Q148:Q211" si="20">IF(O148&gt;9.32,IF(P148&gt;9.46,1,),0)</f>
        <v>0</v>
      </c>
      <c r="R148" s="92">
        <v>1.0331544500279133</v>
      </c>
      <c r="S148" s="93">
        <v>0.67030049773579936</v>
      </c>
      <c r="T148" s="86">
        <f t="shared" si="16"/>
        <v>0</v>
      </c>
      <c r="U148" s="21">
        <f t="shared" si="17"/>
        <v>0</v>
      </c>
      <c r="V148" s="11">
        <f t="shared" si="18"/>
        <v>0</v>
      </c>
    </row>
    <row r="149" spans="1:22" x14ac:dyDescent="0.25">
      <c r="A149" s="63">
        <v>444</v>
      </c>
      <c r="B149" s="49" t="s">
        <v>162</v>
      </c>
      <c r="C149" s="87">
        <v>45811</v>
      </c>
      <c r="D149" s="50">
        <v>45687</v>
      </c>
      <c r="E149" s="18">
        <v>1617.5317837660202</v>
      </c>
      <c r="F149" s="88">
        <v>1350.6855116335064</v>
      </c>
      <c r="G149" s="19">
        <f t="shared" si="14"/>
        <v>0</v>
      </c>
      <c r="H149" s="50"/>
      <c r="I149" s="20">
        <v>179.39508953375471</v>
      </c>
      <c r="J149" s="89">
        <v>100.21657499586432</v>
      </c>
      <c r="K149" s="83">
        <f t="shared" si="15"/>
        <v>0</v>
      </c>
      <c r="L149" s="88">
        <v>5068.4913679482961</v>
      </c>
      <c r="M149" s="88">
        <v>4946.0158252894698</v>
      </c>
      <c r="N149" s="90">
        <f t="shared" si="19"/>
        <v>0</v>
      </c>
      <c r="O149" s="91">
        <v>7.8600000000000021</v>
      </c>
      <c r="P149" s="91">
        <v>7.9</v>
      </c>
      <c r="Q149" s="86">
        <f t="shared" si="20"/>
        <v>0</v>
      </c>
      <c r="R149" s="92">
        <v>1.2992381303854601</v>
      </c>
      <c r="S149" s="93">
        <v>0.92662701830270411</v>
      </c>
      <c r="T149" s="86">
        <f t="shared" si="16"/>
        <v>0</v>
      </c>
      <c r="U149" s="21">
        <f t="shared" si="17"/>
        <v>0</v>
      </c>
      <c r="V149" s="11">
        <f t="shared" si="18"/>
        <v>0</v>
      </c>
    </row>
    <row r="150" spans="1:22" x14ac:dyDescent="0.25">
      <c r="A150" s="63">
        <v>430</v>
      </c>
      <c r="B150" s="49" t="s">
        <v>163</v>
      </c>
      <c r="C150" s="87">
        <v>15392</v>
      </c>
      <c r="D150" s="50">
        <v>15295</v>
      </c>
      <c r="E150" s="18">
        <v>1692.4627302204929</v>
      </c>
      <c r="F150" s="88">
        <v>1992.3862576005226</v>
      </c>
      <c r="G150" s="19">
        <f t="shared" si="14"/>
        <v>0</v>
      </c>
      <c r="H150" s="50"/>
      <c r="I150" s="20">
        <v>163.05721087973112</v>
      </c>
      <c r="J150" s="89">
        <v>145.57866249593485</v>
      </c>
      <c r="K150" s="83">
        <f t="shared" si="15"/>
        <v>0</v>
      </c>
      <c r="L150" s="88">
        <v>1848.0123683527886</v>
      </c>
      <c r="M150" s="88">
        <v>1671.7846126185027</v>
      </c>
      <c r="N150" s="90">
        <f t="shared" si="19"/>
        <v>0</v>
      </c>
      <c r="O150" s="91">
        <v>8.36</v>
      </c>
      <c r="P150" s="91">
        <v>8.4</v>
      </c>
      <c r="Q150" s="86">
        <f t="shared" si="20"/>
        <v>0</v>
      </c>
      <c r="R150" s="92">
        <v>2.8160810446223778</v>
      </c>
      <c r="S150" s="93">
        <v>2.8268585699963609</v>
      </c>
      <c r="T150" s="86">
        <f t="shared" si="16"/>
        <v>0</v>
      </c>
      <c r="U150" s="21">
        <f t="shared" si="17"/>
        <v>0</v>
      </c>
      <c r="V150" s="11">
        <f t="shared" si="18"/>
        <v>0</v>
      </c>
    </row>
    <row r="151" spans="1:22" x14ac:dyDescent="0.25">
      <c r="A151" s="63">
        <v>433</v>
      </c>
      <c r="B151" s="49" t="s">
        <v>164</v>
      </c>
      <c r="C151" s="87">
        <v>7749</v>
      </c>
      <c r="D151" s="50">
        <v>7657</v>
      </c>
      <c r="E151" s="18">
        <v>2396.3094877795115</v>
      </c>
      <c r="F151" s="88">
        <v>2449.504868747551</v>
      </c>
      <c r="G151" s="19">
        <f t="shared" si="14"/>
        <v>0</v>
      </c>
      <c r="H151" s="50"/>
      <c r="I151" s="20">
        <v>133.56062962591457</v>
      </c>
      <c r="J151" s="89">
        <v>97.058387960116761</v>
      </c>
      <c r="K151" s="83">
        <f t="shared" si="15"/>
        <v>0</v>
      </c>
      <c r="L151" s="88">
        <v>2953.7455395215811</v>
      </c>
      <c r="M151" s="88">
        <v>2824.959379652606</v>
      </c>
      <c r="N151" s="90">
        <f t="shared" si="19"/>
        <v>0</v>
      </c>
      <c r="O151" s="91">
        <v>8.86</v>
      </c>
      <c r="P151" s="91">
        <v>8.9</v>
      </c>
      <c r="Q151" s="86">
        <f t="shared" si="20"/>
        <v>0</v>
      </c>
      <c r="R151" s="92">
        <v>1.222510392179766</v>
      </c>
      <c r="S151" s="93">
        <v>1.048037214941864</v>
      </c>
      <c r="T151" s="86">
        <f t="shared" si="16"/>
        <v>0</v>
      </c>
      <c r="U151" s="21">
        <f t="shared" si="17"/>
        <v>0</v>
      </c>
      <c r="V151" s="11">
        <f t="shared" si="18"/>
        <v>0</v>
      </c>
    </row>
    <row r="152" spans="1:22" x14ac:dyDescent="0.25">
      <c r="A152" s="63">
        <v>434</v>
      </c>
      <c r="B152" s="49" t="s">
        <v>165</v>
      </c>
      <c r="C152" s="87">
        <v>14568</v>
      </c>
      <c r="D152" s="50">
        <v>14352</v>
      </c>
      <c r="E152" s="18">
        <v>1728.4836346659292</v>
      </c>
      <c r="F152" s="88">
        <v>2179.018611343367</v>
      </c>
      <c r="G152" s="19">
        <f t="shared" si="14"/>
        <v>0</v>
      </c>
      <c r="H152" s="50"/>
      <c r="I152" s="20">
        <v>178.39200878076008</v>
      </c>
      <c r="J152" s="89">
        <v>169.36703072353654</v>
      </c>
      <c r="K152" s="83">
        <f t="shared" si="15"/>
        <v>0</v>
      </c>
      <c r="L152" s="88">
        <v>7153.2072554986862</v>
      </c>
      <c r="M152" s="88">
        <v>7367.4069042642141</v>
      </c>
      <c r="N152" s="90">
        <f t="shared" si="19"/>
        <v>0</v>
      </c>
      <c r="O152" s="91">
        <v>7.61</v>
      </c>
      <c r="P152" s="91">
        <v>7.6</v>
      </c>
      <c r="Q152" s="86">
        <f t="shared" si="20"/>
        <v>0</v>
      </c>
      <c r="R152" s="92">
        <v>1.3545778488537639</v>
      </c>
      <c r="S152" s="93">
        <v>1.3251064445678318</v>
      </c>
      <c r="T152" s="86">
        <f t="shared" si="16"/>
        <v>0</v>
      </c>
      <c r="U152" s="21">
        <f t="shared" si="17"/>
        <v>0</v>
      </c>
      <c r="V152" s="11">
        <f t="shared" si="18"/>
        <v>0</v>
      </c>
    </row>
    <row r="153" spans="1:22" x14ac:dyDescent="0.25">
      <c r="A153" s="63">
        <v>435</v>
      </c>
      <c r="B153" s="49" t="s">
        <v>166</v>
      </c>
      <c r="C153" s="87">
        <v>692</v>
      </c>
      <c r="D153" s="50">
        <v>711</v>
      </c>
      <c r="E153" s="18">
        <v>2858.3523931623931</v>
      </c>
      <c r="F153" s="88">
        <v>3143.8536849507732</v>
      </c>
      <c r="G153" s="19">
        <f t="shared" si="14"/>
        <v>0</v>
      </c>
      <c r="H153" s="50"/>
      <c r="I153" s="20">
        <v>-39.947084860728985</v>
      </c>
      <c r="J153" s="89">
        <v>162.19414841086547</v>
      </c>
      <c r="K153" s="83">
        <f t="shared" si="15"/>
        <v>0</v>
      </c>
      <c r="L153" s="88">
        <v>3443.8189458689458</v>
      </c>
      <c r="M153" s="88">
        <v>3109.3175105485234</v>
      </c>
      <c r="N153" s="90">
        <f t="shared" si="19"/>
        <v>0</v>
      </c>
      <c r="O153" s="91">
        <v>5.86</v>
      </c>
      <c r="P153" s="91">
        <v>6.4</v>
      </c>
      <c r="Q153" s="86">
        <f t="shared" si="20"/>
        <v>0</v>
      </c>
      <c r="R153" s="92">
        <v>-9.6161711518311488E-2</v>
      </c>
      <c r="S153" s="93">
        <v>1.8990931020105311</v>
      </c>
      <c r="T153" s="86">
        <f t="shared" si="16"/>
        <v>0</v>
      </c>
      <c r="U153" s="21">
        <f t="shared" si="17"/>
        <v>0</v>
      </c>
      <c r="V153" s="11">
        <f t="shared" si="18"/>
        <v>0</v>
      </c>
    </row>
    <row r="154" spans="1:22" x14ac:dyDescent="0.25">
      <c r="A154" s="63">
        <v>436</v>
      </c>
      <c r="B154" s="49" t="s">
        <v>167</v>
      </c>
      <c r="C154" s="87">
        <v>1988</v>
      </c>
      <c r="D154" s="50">
        <v>2008</v>
      </c>
      <c r="E154" s="18">
        <v>896.30797343826862</v>
      </c>
      <c r="F154" s="88">
        <v>1061.9863097609561</v>
      </c>
      <c r="G154" s="19">
        <f t="shared" si="14"/>
        <v>0</v>
      </c>
      <c r="H154" s="50"/>
      <c r="I154" s="20">
        <v>136.11283002767902</v>
      </c>
      <c r="J154" s="89">
        <v>131.73366067677861</v>
      </c>
      <c r="K154" s="83">
        <f t="shared" si="15"/>
        <v>0</v>
      </c>
      <c r="L154" s="88">
        <v>4969.0546040334484</v>
      </c>
      <c r="M154" s="88">
        <v>5582.770134462151</v>
      </c>
      <c r="N154" s="90">
        <f t="shared" si="19"/>
        <v>0</v>
      </c>
      <c r="O154" s="91">
        <v>8.36</v>
      </c>
      <c r="P154" s="91">
        <v>8.9</v>
      </c>
      <c r="Q154" s="86">
        <f t="shared" si="20"/>
        <v>0</v>
      </c>
      <c r="R154" s="92">
        <v>1.2134357215908427</v>
      </c>
      <c r="S154" s="93">
        <v>0.96859031949156382</v>
      </c>
      <c r="T154" s="86">
        <f t="shared" si="16"/>
        <v>0</v>
      </c>
      <c r="U154" s="21">
        <f t="shared" si="17"/>
        <v>0</v>
      </c>
      <c r="V154" s="11">
        <f t="shared" si="18"/>
        <v>0</v>
      </c>
    </row>
    <row r="155" spans="1:22" x14ac:dyDescent="0.25">
      <c r="A155" s="63">
        <v>440</v>
      </c>
      <c r="B155" s="49" t="s">
        <v>168</v>
      </c>
      <c r="C155" s="87">
        <v>5732</v>
      </c>
      <c r="D155" s="50">
        <v>5884</v>
      </c>
      <c r="E155" s="18">
        <v>3863.6806606195446</v>
      </c>
      <c r="F155" s="88">
        <v>3785.8194238613191</v>
      </c>
      <c r="G155" s="19">
        <f t="shared" si="14"/>
        <v>0</v>
      </c>
      <c r="H155" s="50"/>
      <c r="I155" s="20">
        <v>108.11545770719506</v>
      </c>
      <c r="J155" s="89">
        <v>107.474342094314</v>
      </c>
      <c r="K155" s="83">
        <f t="shared" si="15"/>
        <v>0</v>
      </c>
      <c r="L155" s="88">
        <v>8348.8915865137787</v>
      </c>
      <c r="M155" s="88">
        <v>8729.7406271244054</v>
      </c>
      <c r="N155" s="90">
        <f t="shared" si="19"/>
        <v>0</v>
      </c>
      <c r="O155" s="91">
        <v>7.3599999999999994</v>
      </c>
      <c r="P155" s="91">
        <v>8.3000000000000007</v>
      </c>
      <c r="Q155" s="86">
        <f t="shared" si="20"/>
        <v>0</v>
      </c>
      <c r="R155" s="92">
        <v>0.56716473927508859</v>
      </c>
      <c r="S155" s="93">
        <v>0.71928055898304233</v>
      </c>
      <c r="T155" s="86">
        <f t="shared" si="16"/>
        <v>1</v>
      </c>
      <c r="U155" s="21">
        <f t="shared" si="17"/>
        <v>1</v>
      </c>
      <c r="V155" s="11">
        <f t="shared" si="18"/>
        <v>0</v>
      </c>
    </row>
    <row r="156" spans="1:22" x14ac:dyDescent="0.25">
      <c r="A156" s="63">
        <v>441</v>
      </c>
      <c r="B156" s="49" t="s">
        <v>169</v>
      </c>
      <c r="C156" s="87">
        <v>4421</v>
      </c>
      <c r="D156" s="50">
        <v>4358</v>
      </c>
      <c r="E156" s="18">
        <v>2826.877388535032</v>
      </c>
      <c r="F156" s="88">
        <v>2787.2325309775124</v>
      </c>
      <c r="G156" s="19">
        <f t="shared" si="14"/>
        <v>0</v>
      </c>
      <c r="H156" s="50"/>
      <c r="I156" s="20">
        <v>70.23827039634034</v>
      </c>
      <c r="J156" s="89">
        <v>90.682563158673801</v>
      </c>
      <c r="K156" s="83">
        <f t="shared" si="15"/>
        <v>0</v>
      </c>
      <c r="L156" s="88">
        <v>3492.1163330300278</v>
      </c>
      <c r="M156" s="88">
        <v>3637.7703028912347</v>
      </c>
      <c r="N156" s="90">
        <f t="shared" si="19"/>
        <v>0</v>
      </c>
      <c r="O156" s="91">
        <v>8.36</v>
      </c>
      <c r="P156" s="91">
        <v>8.8000000000000007</v>
      </c>
      <c r="Q156" s="86">
        <f t="shared" si="20"/>
        <v>0</v>
      </c>
      <c r="R156" s="92">
        <v>0.97314392573432507</v>
      </c>
      <c r="S156" s="93">
        <v>1.1690769438582489</v>
      </c>
      <c r="T156" s="86">
        <f t="shared" si="16"/>
        <v>0</v>
      </c>
      <c r="U156" s="21">
        <f t="shared" si="17"/>
        <v>0</v>
      </c>
      <c r="V156" s="11">
        <f t="shared" si="18"/>
        <v>0</v>
      </c>
    </row>
    <row r="157" spans="1:22" x14ac:dyDescent="0.25">
      <c r="A157" s="63">
        <v>475</v>
      </c>
      <c r="B157" s="49" t="s">
        <v>170</v>
      </c>
      <c r="C157" s="87">
        <v>5479</v>
      </c>
      <c r="D157" s="50">
        <v>5415</v>
      </c>
      <c r="E157" s="18">
        <v>1566.7514149560118</v>
      </c>
      <c r="F157" s="88">
        <v>1808.4162899353648</v>
      </c>
      <c r="G157" s="19">
        <f t="shared" si="14"/>
        <v>0</v>
      </c>
      <c r="H157" s="50"/>
      <c r="I157" s="20">
        <v>153.44251385922794</v>
      </c>
      <c r="J157" s="89">
        <v>112.60023244842488</v>
      </c>
      <c r="K157" s="83">
        <f t="shared" si="15"/>
        <v>0</v>
      </c>
      <c r="L157" s="88">
        <v>5615.0208504398825</v>
      </c>
      <c r="M157" s="88">
        <v>5465.888317636196</v>
      </c>
      <c r="N157" s="90">
        <f t="shared" si="19"/>
        <v>0</v>
      </c>
      <c r="O157" s="91">
        <v>8.86</v>
      </c>
      <c r="P157" s="91">
        <v>8.9</v>
      </c>
      <c r="Q157" s="86">
        <f t="shared" si="20"/>
        <v>0</v>
      </c>
      <c r="R157" s="92">
        <v>1.1000288656491153</v>
      </c>
      <c r="S157" s="93">
        <v>0.94923873172823514</v>
      </c>
      <c r="T157" s="86">
        <f t="shared" si="16"/>
        <v>0</v>
      </c>
      <c r="U157" s="21">
        <f t="shared" si="17"/>
        <v>0</v>
      </c>
      <c r="V157" s="11">
        <f t="shared" si="18"/>
        <v>0</v>
      </c>
    </row>
    <row r="158" spans="1:22" x14ac:dyDescent="0.25">
      <c r="A158" s="63">
        <v>480</v>
      </c>
      <c r="B158" s="49" t="s">
        <v>171</v>
      </c>
      <c r="C158" s="87">
        <v>1978</v>
      </c>
      <c r="D158" s="50">
        <v>1910</v>
      </c>
      <c r="E158" s="18">
        <v>2508.761196891192</v>
      </c>
      <c r="F158" s="88">
        <v>2519.8426230366499</v>
      </c>
      <c r="G158" s="19">
        <f t="shared" si="14"/>
        <v>0</v>
      </c>
      <c r="H158" s="50"/>
      <c r="I158" s="20">
        <v>119.67820685455253</v>
      </c>
      <c r="J158" s="89">
        <v>87.461462214952974</v>
      </c>
      <c r="K158" s="83">
        <f t="shared" si="15"/>
        <v>0</v>
      </c>
      <c r="L158" s="88">
        <v>853.08865284974092</v>
      </c>
      <c r="M158" s="88">
        <v>683.2862722513089</v>
      </c>
      <c r="N158" s="90">
        <f t="shared" si="19"/>
        <v>0</v>
      </c>
      <c r="O158" s="91">
        <v>8.1100000000000012</v>
      </c>
      <c r="P158" s="91">
        <v>8.5</v>
      </c>
      <c r="Q158" s="86">
        <f t="shared" si="20"/>
        <v>0</v>
      </c>
      <c r="R158" s="92">
        <v>2.9666858905053255</v>
      </c>
      <c r="S158" s="93">
        <v>2.6349028215201362</v>
      </c>
      <c r="T158" s="86">
        <f t="shared" si="16"/>
        <v>0</v>
      </c>
      <c r="U158" s="21">
        <f t="shared" si="17"/>
        <v>0</v>
      </c>
      <c r="V158" s="11">
        <f t="shared" si="18"/>
        <v>0</v>
      </c>
    </row>
    <row r="159" spans="1:22" x14ac:dyDescent="0.25">
      <c r="A159" s="63">
        <v>481</v>
      </c>
      <c r="B159" s="49" t="s">
        <v>172</v>
      </c>
      <c r="C159" s="87">
        <v>9642</v>
      </c>
      <c r="D159" s="50">
        <v>9592</v>
      </c>
      <c r="E159" s="18">
        <v>467.15620854558682</v>
      </c>
      <c r="F159" s="88">
        <v>418.30973102585483</v>
      </c>
      <c r="G159" s="19">
        <f t="shared" si="14"/>
        <v>0</v>
      </c>
      <c r="H159" s="50"/>
      <c r="I159" s="20">
        <v>78.521702467845728</v>
      </c>
      <c r="J159" s="89">
        <v>88.328318139100944</v>
      </c>
      <c r="K159" s="83">
        <f t="shared" si="15"/>
        <v>0</v>
      </c>
      <c r="L159" s="88">
        <v>3989.7959798315833</v>
      </c>
      <c r="M159" s="88">
        <v>3703.4311884904087</v>
      </c>
      <c r="N159" s="90">
        <f t="shared" si="19"/>
        <v>0</v>
      </c>
      <c r="O159" s="91">
        <v>8.11</v>
      </c>
      <c r="P159" s="91">
        <v>8.1</v>
      </c>
      <c r="Q159" s="86">
        <f t="shared" si="20"/>
        <v>0</v>
      </c>
      <c r="R159" s="92">
        <v>0.71957111107050797</v>
      </c>
      <c r="S159" s="93">
        <v>0.95315188064093648</v>
      </c>
      <c r="T159" s="86">
        <f t="shared" si="16"/>
        <v>0</v>
      </c>
      <c r="U159" s="21">
        <f t="shared" si="17"/>
        <v>0</v>
      </c>
      <c r="V159" s="11">
        <f t="shared" si="18"/>
        <v>0</v>
      </c>
    </row>
    <row r="160" spans="1:22" x14ac:dyDescent="0.25">
      <c r="A160" s="63">
        <v>483</v>
      </c>
      <c r="B160" s="49" t="s">
        <v>173</v>
      </c>
      <c r="C160" s="87">
        <v>1067</v>
      </c>
      <c r="D160" s="50">
        <v>1059</v>
      </c>
      <c r="E160" s="18">
        <v>286.25592417061614</v>
      </c>
      <c r="F160" s="88">
        <v>-443.81491973559963</v>
      </c>
      <c r="G160" s="19">
        <f t="shared" si="14"/>
        <v>0</v>
      </c>
      <c r="H160" s="50"/>
      <c r="I160" s="20">
        <v>-120.62146892655367</v>
      </c>
      <c r="J160" s="89">
        <v>-179.34131736526945</v>
      </c>
      <c r="K160" s="83">
        <f t="shared" si="15"/>
        <v>1</v>
      </c>
      <c r="L160" s="88">
        <v>4046.1061611374407</v>
      </c>
      <c r="M160" s="88">
        <v>4932.9055712936733</v>
      </c>
      <c r="N160" s="90">
        <f t="shared" si="19"/>
        <v>0</v>
      </c>
      <c r="O160" s="91">
        <v>9.86</v>
      </c>
      <c r="P160" s="91">
        <v>10</v>
      </c>
      <c r="Q160" s="86">
        <f t="shared" si="20"/>
        <v>1</v>
      </c>
      <c r="R160" s="92">
        <v>-0.27201528175740208</v>
      </c>
      <c r="S160" s="93">
        <v>-0.34734411085450345</v>
      </c>
      <c r="T160" s="86">
        <f t="shared" si="16"/>
        <v>1</v>
      </c>
      <c r="U160" s="21">
        <f t="shared" si="17"/>
        <v>3</v>
      </c>
      <c r="V160" s="11">
        <f t="shared" si="18"/>
        <v>0</v>
      </c>
    </row>
    <row r="161" spans="1:22" x14ac:dyDescent="0.25">
      <c r="A161" s="63">
        <v>484</v>
      </c>
      <c r="B161" s="49" t="s">
        <v>174</v>
      </c>
      <c r="C161" s="87">
        <v>2967</v>
      </c>
      <c r="D161" s="50">
        <v>2904</v>
      </c>
      <c r="E161" s="18">
        <v>1726.49113283884</v>
      </c>
      <c r="F161" s="88">
        <v>1979.464617768595</v>
      </c>
      <c r="G161" s="19">
        <f t="shared" si="14"/>
        <v>0</v>
      </c>
      <c r="H161" s="50"/>
      <c r="I161" s="20">
        <v>-34.309302522844256</v>
      </c>
      <c r="J161" s="89">
        <v>139.95588944132109</v>
      </c>
      <c r="K161" s="83">
        <f t="shared" si="15"/>
        <v>0</v>
      </c>
      <c r="L161" s="88">
        <v>1198.899858395145</v>
      </c>
      <c r="M161" s="88">
        <v>1490.1122279614322</v>
      </c>
      <c r="N161" s="90">
        <f t="shared" si="19"/>
        <v>0</v>
      </c>
      <c r="O161" s="91">
        <v>7.86</v>
      </c>
      <c r="P161" s="91">
        <v>7.9</v>
      </c>
      <c r="Q161" s="86">
        <f t="shared" si="20"/>
        <v>0</v>
      </c>
      <c r="R161" s="92">
        <v>-1.0560855437207128</v>
      </c>
      <c r="S161" s="93">
        <v>3.7286009077492404</v>
      </c>
      <c r="T161" s="86">
        <f t="shared" si="16"/>
        <v>0</v>
      </c>
      <c r="U161" s="21">
        <f t="shared" si="17"/>
        <v>0</v>
      </c>
      <c r="V161" s="11">
        <f t="shared" si="18"/>
        <v>0</v>
      </c>
    </row>
    <row r="162" spans="1:22" x14ac:dyDescent="0.25">
      <c r="A162" s="63">
        <v>489</v>
      </c>
      <c r="B162" s="49" t="s">
        <v>175</v>
      </c>
      <c r="C162" s="87">
        <v>1791</v>
      </c>
      <c r="D162" s="50">
        <v>1703</v>
      </c>
      <c r="E162" s="18">
        <v>3773.6727853881275</v>
      </c>
      <c r="F162" s="88">
        <v>3364.3038109219028</v>
      </c>
      <c r="G162" s="19">
        <f t="shared" si="14"/>
        <v>0</v>
      </c>
      <c r="H162" s="50"/>
      <c r="I162" s="20">
        <v>60.550043285450926</v>
      </c>
      <c r="J162" s="89">
        <v>23.988505233868018</v>
      </c>
      <c r="K162" s="83">
        <f t="shared" si="15"/>
        <v>1</v>
      </c>
      <c r="L162" s="88">
        <v>5173.5020091324213</v>
      </c>
      <c r="M162" s="88">
        <v>5580.8487610099828</v>
      </c>
      <c r="N162" s="90">
        <f t="shared" si="19"/>
        <v>0</v>
      </c>
      <c r="O162" s="91">
        <v>8.8600000000000012</v>
      </c>
      <c r="P162" s="91">
        <v>8.9</v>
      </c>
      <c r="Q162" s="86">
        <f t="shared" si="20"/>
        <v>0</v>
      </c>
      <c r="R162" s="92">
        <v>0.75775374465237311</v>
      </c>
      <c r="S162" s="93">
        <v>0.55722508902336465</v>
      </c>
      <c r="T162" s="86">
        <f t="shared" si="16"/>
        <v>1</v>
      </c>
      <c r="U162" s="21">
        <f t="shared" si="17"/>
        <v>2</v>
      </c>
      <c r="V162" s="11">
        <f t="shared" si="18"/>
        <v>0</v>
      </c>
    </row>
    <row r="163" spans="1:22" x14ac:dyDescent="0.25">
      <c r="A163" s="63">
        <v>491</v>
      </c>
      <c r="B163" s="49" t="s">
        <v>176</v>
      </c>
      <c r="C163" s="87">
        <v>51980</v>
      </c>
      <c r="D163" s="50">
        <v>51890</v>
      </c>
      <c r="E163" s="18">
        <v>1147.4571388123809</v>
      </c>
      <c r="F163" s="88">
        <v>2851.2528042011945</v>
      </c>
      <c r="G163" s="19">
        <f t="shared" si="14"/>
        <v>0</v>
      </c>
      <c r="H163" s="50"/>
      <c r="I163" s="20">
        <v>136.12119196560633</v>
      </c>
      <c r="J163" s="89">
        <v>83.232578198991348</v>
      </c>
      <c r="K163" s="83">
        <f t="shared" si="15"/>
        <v>0</v>
      </c>
      <c r="L163" s="88">
        <v>9883.5325834472933</v>
      </c>
      <c r="M163" s="88">
        <v>9709.736531508961</v>
      </c>
      <c r="N163" s="90">
        <f t="shared" si="19"/>
        <v>0</v>
      </c>
      <c r="O163" s="91">
        <v>9.36</v>
      </c>
      <c r="P163" s="91">
        <v>9.3999999999999986</v>
      </c>
      <c r="Q163" s="86">
        <f t="shared" si="20"/>
        <v>0</v>
      </c>
      <c r="R163" s="92">
        <v>1.1121653140118934</v>
      </c>
      <c r="S163" s="93">
        <v>0.86272596824607739</v>
      </c>
      <c r="T163" s="86">
        <f t="shared" si="16"/>
        <v>0</v>
      </c>
      <c r="U163" s="21">
        <f t="shared" si="17"/>
        <v>0</v>
      </c>
      <c r="V163" s="11">
        <f t="shared" si="18"/>
        <v>0</v>
      </c>
    </row>
    <row r="164" spans="1:22" x14ac:dyDescent="0.25">
      <c r="A164" s="63">
        <v>494</v>
      </c>
      <c r="B164" s="49" t="s">
        <v>177</v>
      </c>
      <c r="C164" s="87">
        <v>8882</v>
      </c>
      <c r="D164" s="50">
        <v>8749</v>
      </c>
      <c r="E164" s="18">
        <v>279.04591933839356</v>
      </c>
      <c r="F164" s="88">
        <v>424.55822151102984</v>
      </c>
      <c r="G164" s="19">
        <f t="shared" si="14"/>
        <v>0</v>
      </c>
      <c r="H164" s="50"/>
      <c r="I164" s="20">
        <v>160.17942304305996</v>
      </c>
      <c r="J164" s="89">
        <v>126.33980378581882</v>
      </c>
      <c r="K164" s="83">
        <f t="shared" si="15"/>
        <v>0</v>
      </c>
      <c r="L164" s="88">
        <v>7150.8662478758361</v>
      </c>
      <c r="M164" s="88">
        <v>6859.513223225511</v>
      </c>
      <c r="N164" s="90">
        <f t="shared" si="19"/>
        <v>0</v>
      </c>
      <c r="O164" s="91">
        <v>9.36</v>
      </c>
      <c r="P164" s="91">
        <v>9.4</v>
      </c>
      <c r="Q164" s="86">
        <f t="shared" si="20"/>
        <v>0</v>
      </c>
      <c r="R164" s="92">
        <v>1.0979698641135864</v>
      </c>
      <c r="S164" s="93">
        <v>0.9599763885753233</v>
      </c>
      <c r="T164" s="86">
        <f t="shared" si="16"/>
        <v>0</v>
      </c>
      <c r="U164" s="21">
        <f t="shared" si="17"/>
        <v>0</v>
      </c>
      <c r="V164" s="11">
        <f t="shared" si="18"/>
        <v>0</v>
      </c>
    </row>
    <row r="165" spans="1:22" x14ac:dyDescent="0.25">
      <c r="A165" s="63">
        <v>495</v>
      </c>
      <c r="B165" s="49" t="s">
        <v>178</v>
      </c>
      <c r="C165" s="87">
        <v>1477</v>
      </c>
      <c r="D165" s="50">
        <v>1393</v>
      </c>
      <c r="E165" s="18">
        <v>384.64886713286711</v>
      </c>
      <c r="F165" s="88">
        <v>401.16134960516871</v>
      </c>
      <c r="G165" s="19">
        <f t="shared" si="14"/>
        <v>0</v>
      </c>
      <c r="H165" s="50"/>
      <c r="I165" s="20">
        <v>20.122494170963666</v>
      </c>
      <c r="J165" s="89">
        <v>64.28821247575361</v>
      </c>
      <c r="K165" s="83">
        <f t="shared" si="15"/>
        <v>1</v>
      </c>
      <c r="L165" s="88">
        <v>2233.8919930069924</v>
      </c>
      <c r="M165" s="88">
        <v>2213.2637401292172</v>
      </c>
      <c r="N165" s="90">
        <f t="shared" si="19"/>
        <v>0</v>
      </c>
      <c r="O165" s="91">
        <v>9.36</v>
      </c>
      <c r="P165" s="91">
        <v>9.8000000000000007</v>
      </c>
      <c r="Q165" s="86">
        <f t="shared" si="20"/>
        <v>1</v>
      </c>
      <c r="R165" s="92">
        <v>0.46313815613138376</v>
      </c>
      <c r="S165" s="93">
        <v>1.5489781230009976</v>
      </c>
      <c r="T165" s="86">
        <f t="shared" si="16"/>
        <v>0</v>
      </c>
      <c r="U165" s="21">
        <f t="shared" si="17"/>
        <v>2</v>
      </c>
      <c r="V165" s="11">
        <f t="shared" si="18"/>
        <v>0</v>
      </c>
    </row>
    <row r="166" spans="1:22" x14ac:dyDescent="0.25">
      <c r="A166" s="63">
        <v>498</v>
      </c>
      <c r="B166" s="49" t="s">
        <v>179</v>
      </c>
      <c r="C166" s="87">
        <v>2281</v>
      </c>
      <c r="D166" s="50">
        <v>2313</v>
      </c>
      <c r="E166" s="18">
        <v>2332.7803698924731</v>
      </c>
      <c r="F166" s="88">
        <v>2415.8660830090789</v>
      </c>
      <c r="G166" s="19">
        <f t="shared" si="14"/>
        <v>0</v>
      </c>
      <c r="H166" s="50"/>
      <c r="I166" s="20">
        <v>200.8015521550202</v>
      </c>
      <c r="J166" s="89">
        <v>130.17832505708932</v>
      </c>
      <c r="K166" s="83">
        <f t="shared" si="15"/>
        <v>0</v>
      </c>
      <c r="L166" s="88">
        <v>4098.8363010752691</v>
      </c>
      <c r="M166" s="88">
        <v>3853.9498140942501</v>
      </c>
      <c r="N166" s="90">
        <f t="shared" si="19"/>
        <v>0</v>
      </c>
      <c r="O166" s="91">
        <v>8.86</v>
      </c>
      <c r="P166" s="91">
        <v>8.9</v>
      </c>
      <c r="Q166" s="86">
        <f t="shared" si="20"/>
        <v>0</v>
      </c>
      <c r="R166" s="92">
        <v>3.096365171474591</v>
      </c>
      <c r="S166" s="93">
        <v>1.9497908099304535</v>
      </c>
      <c r="T166" s="86">
        <f t="shared" si="16"/>
        <v>0</v>
      </c>
      <c r="U166" s="21">
        <f t="shared" si="17"/>
        <v>0</v>
      </c>
      <c r="V166" s="11">
        <f t="shared" si="18"/>
        <v>0</v>
      </c>
    </row>
    <row r="167" spans="1:22" x14ac:dyDescent="0.25">
      <c r="A167" s="63">
        <v>499</v>
      </c>
      <c r="B167" s="49" t="s">
        <v>180</v>
      </c>
      <c r="C167" s="87">
        <v>19662</v>
      </c>
      <c r="D167" s="50">
        <v>19738</v>
      </c>
      <c r="E167" s="18">
        <v>1105.4352056873959</v>
      </c>
      <c r="F167" s="88">
        <v>1010.05004306414</v>
      </c>
      <c r="G167" s="19">
        <f t="shared" si="14"/>
        <v>0</v>
      </c>
      <c r="H167" s="50"/>
      <c r="I167" s="20">
        <v>146.96630937688843</v>
      </c>
      <c r="J167" s="89">
        <v>82.034058920625341</v>
      </c>
      <c r="K167" s="83">
        <f t="shared" si="15"/>
        <v>0</v>
      </c>
      <c r="L167" s="88">
        <v>5553.8576127106198</v>
      </c>
      <c r="M167" s="88">
        <v>6506.0322732799677</v>
      </c>
      <c r="N167" s="90">
        <f t="shared" si="19"/>
        <v>0</v>
      </c>
      <c r="O167" s="91">
        <v>8.11</v>
      </c>
      <c r="P167" s="91">
        <v>8.4</v>
      </c>
      <c r="Q167" s="86">
        <f t="shared" si="20"/>
        <v>0</v>
      </c>
      <c r="R167" s="92">
        <v>1.1425669800829561</v>
      </c>
      <c r="S167" s="93">
        <v>0.63548932228191235</v>
      </c>
      <c r="T167" s="86">
        <f t="shared" si="16"/>
        <v>0</v>
      </c>
      <c r="U167" s="21">
        <f t="shared" si="17"/>
        <v>0</v>
      </c>
      <c r="V167" s="11">
        <f t="shared" si="18"/>
        <v>0</v>
      </c>
    </row>
    <row r="168" spans="1:22" x14ac:dyDescent="0.25">
      <c r="A168" s="63">
        <v>500</v>
      </c>
      <c r="B168" s="49" t="s">
        <v>181</v>
      </c>
      <c r="C168" s="87">
        <v>10486</v>
      </c>
      <c r="D168" s="50">
        <v>10614</v>
      </c>
      <c r="E168" s="18">
        <v>1503.4345872429155</v>
      </c>
      <c r="F168" s="88">
        <v>1431.0506444318823</v>
      </c>
      <c r="G168" s="19">
        <f t="shared" si="14"/>
        <v>0</v>
      </c>
      <c r="H168" s="50"/>
      <c r="I168" s="20">
        <v>120.90268379300713</v>
      </c>
      <c r="J168" s="89">
        <v>93.928783586804158</v>
      </c>
      <c r="K168" s="83">
        <f t="shared" si="15"/>
        <v>0</v>
      </c>
      <c r="L168" s="88">
        <v>5790.4019713771204</v>
      </c>
      <c r="M168" s="88">
        <v>6603.8189391369888</v>
      </c>
      <c r="N168" s="90">
        <f t="shared" si="19"/>
        <v>0</v>
      </c>
      <c r="O168" s="91">
        <v>6.8600000000000012</v>
      </c>
      <c r="P168" s="91">
        <v>6.9</v>
      </c>
      <c r="Q168" s="86">
        <f t="shared" si="20"/>
        <v>0</v>
      </c>
      <c r="R168" s="92">
        <v>1.4384265092368298</v>
      </c>
      <c r="S168" s="93">
        <v>1.0260817283083046</v>
      </c>
      <c r="T168" s="86">
        <f t="shared" si="16"/>
        <v>0</v>
      </c>
      <c r="U168" s="21">
        <f t="shared" si="17"/>
        <v>0</v>
      </c>
      <c r="V168" s="11">
        <f t="shared" si="18"/>
        <v>0</v>
      </c>
    </row>
    <row r="169" spans="1:22" x14ac:dyDescent="0.25">
      <c r="A169" s="63">
        <v>503</v>
      </c>
      <c r="B169" s="49" t="s">
        <v>182</v>
      </c>
      <c r="C169" s="87">
        <v>7539</v>
      </c>
      <c r="D169" s="50">
        <v>7477</v>
      </c>
      <c r="E169" s="18">
        <v>-664.05362208915494</v>
      </c>
      <c r="F169" s="88">
        <v>-543.87334893673938</v>
      </c>
      <c r="G169" s="19">
        <f t="shared" si="14"/>
        <v>0</v>
      </c>
      <c r="H169" s="50"/>
      <c r="I169" s="20">
        <v>73.954490502267532</v>
      </c>
      <c r="J169" s="89">
        <v>52.191725550824444</v>
      </c>
      <c r="K169" s="83">
        <f t="shared" si="15"/>
        <v>1</v>
      </c>
      <c r="L169" s="88">
        <v>5699.7336021290748</v>
      </c>
      <c r="M169" s="88">
        <v>6140.6208920690106</v>
      </c>
      <c r="N169" s="90">
        <f t="shared" si="19"/>
        <v>0</v>
      </c>
      <c r="O169" s="91">
        <v>8.61</v>
      </c>
      <c r="P169" s="91">
        <v>9.1</v>
      </c>
      <c r="Q169" s="86">
        <f t="shared" si="20"/>
        <v>0</v>
      </c>
      <c r="R169" s="92">
        <v>0.51304843902352715</v>
      </c>
      <c r="S169" s="93">
        <v>0.47547205304039458</v>
      </c>
      <c r="T169" s="86">
        <f t="shared" si="16"/>
        <v>1</v>
      </c>
      <c r="U169" s="21">
        <f t="shared" si="17"/>
        <v>2</v>
      </c>
      <c r="V169" s="11">
        <f t="shared" si="18"/>
        <v>0</v>
      </c>
    </row>
    <row r="170" spans="1:22" x14ac:dyDescent="0.25">
      <c r="A170" s="63">
        <v>504</v>
      </c>
      <c r="B170" s="49" t="s">
        <v>183</v>
      </c>
      <c r="C170" s="87">
        <v>1764</v>
      </c>
      <c r="D170" s="50">
        <v>1677</v>
      </c>
      <c r="E170" s="18">
        <v>678.19422740524783</v>
      </c>
      <c r="F170" s="88">
        <v>-14.106994633273739</v>
      </c>
      <c r="G170" s="19">
        <f t="shared" si="14"/>
        <v>0</v>
      </c>
      <c r="H170" s="50"/>
      <c r="I170" s="20">
        <v>25.209723628067255</v>
      </c>
      <c r="J170" s="89">
        <v>-23.847402453367199</v>
      </c>
      <c r="K170" s="83">
        <f t="shared" si="15"/>
        <v>1</v>
      </c>
      <c r="L170" s="88">
        <v>7792.1674285714289</v>
      </c>
      <c r="M170" s="88">
        <v>8282.1720512820521</v>
      </c>
      <c r="N170" s="90">
        <f t="shared" si="19"/>
        <v>0</v>
      </c>
      <c r="O170" s="91">
        <v>8.86</v>
      </c>
      <c r="P170" s="91">
        <v>9.9</v>
      </c>
      <c r="Q170" s="86">
        <f t="shared" si="20"/>
        <v>0</v>
      </c>
      <c r="R170" s="92">
        <v>0.30444050785351878</v>
      </c>
      <c r="S170" s="93">
        <v>0.16680642642606261</v>
      </c>
      <c r="T170" s="86">
        <f t="shared" si="16"/>
        <v>1</v>
      </c>
      <c r="U170" s="21">
        <f t="shared" si="17"/>
        <v>2</v>
      </c>
      <c r="V170" s="11">
        <f t="shared" si="18"/>
        <v>0</v>
      </c>
    </row>
    <row r="171" spans="1:22" x14ac:dyDescent="0.25">
      <c r="A171" s="63">
        <v>505</v>
      </c>
      <c r="B171" s="49" t="s">
        <v>184</v>
      </c>
      <c r="C171" s="87">
        <v>20912</v>
      </c>
      <c r="D171" s="50">
        <v>20934</v>
      </c>
      <c r="E171" s="18">
        <v>1950.5139218399584</v>
      </c>
      <c r="F171" s="88">
        <v>2356.5490140441384</v>
      </c>
      <c r="G171" s="19">
        <f t="shared" si="14"/>
        <v>0</v>
      </c>
      <c r="H171" s="50"/>
      <c r="I171" s="20">
        <v>148.45731564343524</v>
      </c>
      <c r="J171" s="89">
        <v>155.70182472442787</v>
      </c>
      <c r="K171" s="83">
        <f t="shared" si="15"/>
        <v>0</v>
      </c>
      <c r="L171" s="88">
        <v>8050.7614749248469</v>
      </c>
      <c r="M171" s="88">
        <v>7440.2127605808737</v>
      </c>
      <c r="N171" s="90">
        <f t="shared" si="19"/>
        <v>0</v>
      </c>
      <c r="O171" s="91">
        <v>8.36</v>
      </c>
      <c r="P171" s="91">
        <v>8.3000000000000007</v>
      </c>
      <c r="Q171" s="86">
        <f t="shared" si="20"/>
        <v>0</v>
      </c>
      <c r="R171" s="92">
        <v>1.1150713263813383</v>
      </c>
      <c r="S171" s="93">
        <v>1.2984741222950031</v>
      </c>
      <c r="T171" s="86">
        <f t="shared" si="16"/>
        <v>0</v>
      </c>
      <c r="U171" s="21">
        <f t="shared" si="17"/>
        <v>0</v>
      </c>
      <c r="V171" s="11">
        <f t="shared" si="18"/>
        <v>0</v>
      </c>
    </row>
    <row r="172" spans="1:22" x14ac:dyDescent="0.25">
      <c r="A172" s="63">
        <v>508</v>
      </c>
      <c r="B172" s="49" t="s">
        <v>185</v>
      </c>
      <c r="C172" s="87">
        <v>9360</v>
      </c>
      <c r="D172" s="50">
        <v>9270</v>
      </c>
      <c r="E172" s="18">
        <v>-90.49516664868942</v>
      </c>
      <c r="F172" s="88">
        <v>238.40352535059333</v>
      </c>
      <c r="G172" s="19">
        <f t="shared" si="14"/>
        <v>0</v>
      </c>
      <c r="H172" s="50"/>
      <c r="I172" s="20">
        <v>127.2196635364278</v>
      </c>
      <c r="J172" s="89">
        <v>146.59458109341529</v>
      </c>
      <c r="K172" s="83">
        <f t="shared" si="15"/>
        <v>0</v>
      </c>
      <c r="L172" s="88">
        <v>4363.5094649983812</v>
      </c>
      <c r="M172" s="88">
        <v>3757.4547486515639</v>
      </c>
      <c r="N172" s="90">
        <f t="shared" si="19"/>
        <v>0</v>
      </c>
      <c r="O172" s="91">
        <v>9.86</v>
      </c>
      <c r="P172" s="91">
        <v>9.9</v>
      </c>
      <c r="Q172" s="86">
        <f t="shared" si="20"/>
        <v>1</v>
      </c>
      <c r="R172" s="92">
        <v>1.515090947468428</v>
      </c>
      <c r="S172" s="93">
        <v>1.9915446328392268</v>
      </c>
      <c r="T172" s="86">
        <f t="shared" si="16"/>
        <v>0</v>
      </c>
      <c r="U172" s="21">
        <f t="shared" si="17"/>
        <v>1</v>
      </c>
      <c r="V172" s="11">
        <f t="shared" si="18"/>
        <v>0</v>
      </c>
    </row>
    <row r="173" spans="1:22" x14ac:dyDescent="0.25">
      <c r="A173" s="63">
        <v>507</v>
      </c>
      <c r="B173" s="49" t="s">
        <v>186</v>
      </c>
      <c r="C173" s="87">
        <v>5564</v>
      </c>
      <c r="D173" s="50">
        <v>5532</v>
      </c>
      <c r="E173" s="18">
        <v>1661.7055088735963</v>
      </c>
      <c r="F173" s="88">
        <v>1784.0735321764282</v>
      </c>
      <c r="G173" s="19">
        <f t="shared" si="14"/>
        <v>0</v>
      </c>
      <c r="H173" s="50"/>
      <c r="I173" s="20">
        <v>118.43146078548665</v>
      </c>
      <c r="J173" s="89">
        <v>125.53727300559549</v>
      </c>
      <c r="K173" s="83">
        <f t="shared" si="15"/>
        <v>0</v>
      </c>
      <c r="L173" s="88">
        <v>4465.5303965954363</v>
      </c>
      <c r="M173" s="88">
        <v>4085.9813087490966</v>
      </c>
      <c r="N173" s="90">
        <f t="shared" si="19"/>
        <v>0</v>
      </c>
      <c r="O173" s="91">
        <v>8.11</v>
      </c>
      <c r="P173" s="91">
        <v>8.1</v>
      </c>
      <c r="Q173" s="86">
        <f t="shared" si="20"/>
        <v>0</v>
      </c>
      <c r="R173" s="92">
        <v>1.0150054181608752</v>
      </c>
      <c r="S173" s="93">
        <v>1.0108799886880235</v>
      </c>
      <c r="T173" s="86">
        <f t="shared" si="16"/>
        <v>0</v>
      </c>
      <c r="U173" s="21">
        <f t="shared" si="17"/>
        <v>0</v>
      </c>
      <c r="V173" s="11">
        <f t="shared" si="18"/>
        <v>0</v>
      </c>
    </row>
    <row r="174" spans="1:22" x14ac:dyDescent="0.25">
      <c r="A174" s="63">
        <v>529</v>
      </c>
      <c r="B174" s="49" t="s">
        <v>187</v>
      </c>
      <c r="C174" s="87">
        <v>19850</v>
      </c>
      <c r="D174" s="50">
        <v>20129</v>
      </c>
      <c r="E174" s="18">
        <v>4934.1293354667732</v>
      </c>
      <c r="F174" s="88">
        <v>5122.2964672860053</v>
      </c>
      <c r="G174" s="19">
        <f t="shared" si="14"/>
        <v>0</v>
      </c>
      <c r="H174" s="50"/>
      <c r="I174" s="20">
        <v>151.07349865034317</v>
      </c>
      <c r="J174" s="89">
        <v>121.55773420613076</v>
      </c>
      <c r="K174" s="83">
        <f t="shared" si="15"/>
        <v>0</v>
      </c>
      <c r="L174" s="88">
        <v>3519.5187854392725</v>
      </c>
      <c r="M174" s="88">
        <v>3501.3921575835857</v>
      </c>
      <c r="N174" s="90">
        <f t="shared" si="19"/>
        <v>0</v>
      </c>
      <c r="O174" s="91">
        <v>6.36</v>
      </c>
      <c r="P174" s="91">
        <v>6.4</v>
      </c>
      <c r="Q174" s="86">
        <f t="shared" si="20"/>
        <v>0</v>
      </c>
      <c r="R174" s="92">
        <v>3.0311378051607769</v>
      </c>
      <c r="S174" s="93">
        <v>2.5626929669335192</v>
      </c>
      <c r="T174" s="86">
        <f t="shared" si="16"/>
        <v>0</v>
      </c>
      <c r="U174" s="21">
        <f t="shared" si="17"/>
        <v>0</v>
      </c>
      <c r="V174" s="11">
        <f t="shared" si="18"/>
        <v>0</v>
      </c>
    </row>
    <row r="175" spans="1:22" x14ac:dyDescent="0.25">
      <c r="A175" s="63">
        <v>531</v>
      </c>
      <c r="B175" s="49" t="s">
        <v>188</v>
      </c>
      <c r="C175" s="87">
        <v>5072</v>
      </c>
      <c r="D175" s="50">
        <v>4939</v>
      </c>
      <c r="E175" s="18">
        <v>1408.8059343536047</v>
      </c>
      <c r="F175" s="88">
        <v>1393.0440028345818</v>
      </c>
      <c r="G175" s="19">
        <f t="shared" si="14"/>
        <v>0</v>
      </c>
      <c r="H175" s="50"/>
      <c r="I175" s="20">
        <v>184.09501398387346</v>
      </c>
      <c r="J175" s="89">
        <v>76.199021249462618</v>
      </c>
      <c r="K175" s="83">
        <f t="shared" si="15"/>
        <v>0</v>
      </c>
      <c r="L175" s="88">
        <v>1216.655982682239</v>
      </c>
      <c r="M175" s="88">
        <v>1013.2063616116623</v>
      </c>
      <c r="N175" s="90">
        <f t="shared" si="19"/>
        <v>0</v>
      </c>
      <c r="O175" s="91">
        <v>9.11</v>
      </c>
      <c r="P175" s="91">
        <v>9.1</v>
      </c>
      <c r="Q175" s="86">
        <f t="shared" si="20"/>
        <v>0</v>
      </c>
      <c r="R175" s="92">
        <v>3.9073190218721265</v>
      </c>
      <c r="S175" s="93">
        <v>1.9181353783165971</v>
      </c>
      <c r="T175" s="86">
        <f t="shared" si="16"/>
        <v>0</v>
      </c>
      <c r="U175" s="21">
        <f t="shared" si="17"/>
        <v>0</v>
      </c>
      <c r="V175" s="11">
        <f t="shared" si="18"/>
        <v>0</v>
      </c>
    </row>
    <row r="176" spans="1:22" x14ac:dyDescent="0.25">
      <c r="A176" s="63">
        <v>535</v>
      </c>
      <c r="B176" s="49" t="s">
        <v>189</v>
      </c>
      <c r="C176" s="87">
        <v>10419</v>
      </c>
      <c r="D176" s="50">
        <v>10378</v>
      </c>
      <c r="E176" s="18">
        <v>2489.393851157452</v>
      </c>
      <c r="F176" s="88">
        <v>2484.6104259009444</v>
      </c>
      <c r="G176" s="19">
        <f t="shared" si="14"/>
        <v>0</v>
      </c>
      <c r="H176" s="50"/>
      <c r="I176" s="20">
        <v>99.38887192358969</v>
      </c>
      <c r="J176" s="89">
        <v>96.478539415621441</v>
      </c>
      <c r="K176" s="83">
        <f t="shared" si="15"/>
        <v>0</v>
      </c>
      <c r="L176" s="88">
        <v>12569.550660034436</v>
      </c>
      <c r="M176" s="88">
        <v>13455.172094815955</v>
      </c>
      <c r="N176" s="90">
        <f t="shared" si="19"/>
        <v>1</v>
      </c>
      <c r="O176" s="91">
        <v>9.36</v>
      </c>
      <c r="P176" s="91">
        <v>9.9</v>
      </c>
      <c r="Q176" s="86">
        <f t="shared" si="20"/>
        <v>1</v>
      </c>
      <c r="R176" s="92">
        <v>0.57310611851068571</v>
      </c>
      <c r="S176" s="93">
        <v>0.56440137186439476</v>
      </c>
      <c r="T176" s="86">
        <f t="shared" si="16"/>
        <v>1</v>
      </c>
      <c r="U176" s="21">
        <f t="shared" si="17"/>
        <v>3</v>
      </c>
      <c r="V176" s="11">
        <f t="shared" si="18"/>
        <v>0</v>
      </c>
    </row>
    <row r="177" spans="1:22" x14ac:dyDescent="0.25">
      <c r="A177" s="63">
        <v>536</v>
      </c>
      <c r="B177" s="49" t="s">
        <v>190</v>
      </c>
      <c r="C177" s="87">
        <v>35346</v>
      </c>
      <c r="D177" s="50">
        <v>36176</v>
      </c>
      <c r="E177" s="18">
        <v>1272.5290958565938</v>
      </c>
      <c r="F177" s="88">
        <v>1275.7577335802744</v>
      </c>
      <c r="G177" s="19">
        <f t="shared" si="14"/>
        <v>0</v>
      </c>
      <c r="H177" s="50"/>
      <c r="I177" s="20">
        <v>156.19054005961073</v>
      </c>
      <c r="J177" s="89">
        <v>104.8093765527771</v>
      </c>
      <c r="K177" s="83">
        <f t="shared" si="15"/>
        <v>0</v>
      </c>
      <c r="L177" s="88">
        <v>4379.9456304878386</v>
      </c>
      <c r="M177" s="88">
        <v>4842.6240645731978</v>
      </c>
      <c r="N177" s="90">
        <f t="shared" si="19"/>
        <v>0</v>
      </c>
      <c r="O177" s="91">
        <v>8.36</v>
      </c>
      <c r="P177" s="91">
        <v>8.4</v>
      </c>
      <c r="Q177" s="86">
        <f t="shared" si="20"/>
        <v>0</v>
      </c>
      <c r="R177" s="92">
        <v>1.7444336426506151</v>
      </c>
      <c r="S177" s="93">
        <v>1.1406822285543183</v>
      </c>
      <c r="T177" s="86">
        <f t="shared" si="16"/>
        <v>0</v>
      </c>
      <c r="U177" s="21">
        <f t="shared" si="17"/>
        <v>0</v>
      </c>
      <c r="V177" s="11">
        <f t="shared" si="18"/>
        <v>0</v>
      </c>
    </row>
    <row r="178" spans="1:22" x14ac:dyDescent="0.25">
      <c r="A178" s="63">
        <v>538</v>
      </c>
      <c r="B178" s="49" t="s">
        <v>191</v>
      </c>
      <c r="C178" s="87">
        <v>4644</v>
      </c>
      <c r="D178" s="50">
        <v>4659</v>
      </c>
      <c r="E178" s="18">
        <v>205.55137593184241</v>
      </c>
      <c r="F178" s="88">
        <v>320.04034127495174</v>
      </c>
      <c r="G178" s="19">
        <f t="shared" si="14"/>
        <v>0</v>
      </c>
      <c r="H178" s="50"/>
      <c r="I178" s="20">
        <v>58.33184597554871</v>
      </c>
      <c r="J178" s="89">
        <v>104.41710021506762</v>
      </c>
      <c r="K178" s="83">
        <f t="shared" si="15"/>
        <v>0</v>
      </c>
      <c r="L178" s="88">
        <v>6417.312389776358</v>
      </c>
      <c r="M178" s="88">
        <v>5036.2349559991417</v>
      </c>
      <c r="N178" s="90">
        <f t="shared" si="19"/>
        <v>0</v>
      </c>
      <c r="O178" s="91">
        <v>8.86</v>
      </c>
      <c r="P178" s="91">
        <v>9.1</v>
      </c>
      <c r="Q178" s="86">
        <f t="shared" si="20"/>
        <v>0</v>
      </c>
      <c r="R178" s="92">
        <v>0.41890669910829909</v>
      </c>
      <c r="S178" s="93">
        <v>0.87678958834473086</v>
      </c>
      <c r="T178" s="86">
        <f t="shared" si="16"/>
        <v>0</v>
      </c>
      <c r="U178" s="21">
        <f t="shared" si="17"/>
        <v>0</v>
      </c>
      <c r="V178" s="11">
        <f t="shared" si="18"/>
        <v>0</v>
      </c>
    </row>
    <row r="179" spans="1:22" x14ac:dyDescent="0.25">
      <c r="A179" s="63">
        <v>541</v>
      </c>
      <c r="B179" s="49" t="s">
        <v>192</v>
      </c>
      <c r="C179" s="87">
        <v>9243</v>
      </c>
      <c r="D179" s="50">
        <v>8980</v>
      </c>
      <c r="E179" s="18">
        <v>3330.6008587075576</v>
      </c>
      <c r="F179" s="88">
        <v>3658.36808908686</v>
      </c>
      <c r="G179" s="19">
        <f t="shared" si="14"/>
        <v>0</v>
      </c>
      <c r="H179" s="50"/>
      <c r="I179" s="20">
        <v>113.58059182920799</v>
      </c>
      <c r="J179" s="89">
        <v>109.72545761517603</v>
      </c>
      <c r="K179" s="83">
        <f t="shared" si="15"/>
        <v>0</v>
      </c>
      <c r="L179" s="88">
        <v>3345.9346987951808</v>
      </c>
      <c r="M179" s="88">
        <v>3761.2053440979957</v>
      </c>
      <c r="N179" s="90">
        <f t="shared" si="19"/>
        <v>0</v>
      </c>
      <c r="O179" s="91">
        <v>8.36</v>
      </c>
      <c r="P179" s="91">
        <v>8.9</v>
      </c>
      <c r="Q179" s="86">
        <f t="shared" si="20"/>
        <v>0</v>
      </c>
      <c r="R179" s="92">
        <v>2.7893501016819693</v>
      </c>
      <c r="S179" s="93">
        <v>2.01687348530848</v>
      </c>
      <c r="T179" s="86">
        <f t="shared" si="16"/>
        <v>0</v>
      </c>
      <c r="U179" s="21">
        <f t="shared" si="17"/>
        <v>0</v>
      </c>
      <c r="V179" s="11">
        <f t="shared" si="18"/>
        <v>0</v>
      </c>
    </row>
    <row r="180" spans="1:22" x14ac:dyDescent="0.25">
      <c r="A180" s="63">
        <v>543</v>
      </c>
      <c r="B180" s="49" t="s">
        <v>193</v>
      </c>
      <c r="C180" s="87">
        <v>44458</v>
      </c>
      <c r="D180" s="50">
        <v>45048</v>
      </c>
      <c r="E180" s="18">
        <v>2786.842238919281</v>
      </c>
      <c r="F180" s="88">
        <v>3165.8473104244367</v>
      </c>
      <c r="G180" s="19">
        <f t="shared" si="14"/>
        <v>0</v>
      </c>
      <c r="H180" s="50"/>
      <c r="I180" s="20">
        <v>139.09866354848691</v>
      </c>
      <c r="J180" s="89">
        <v>118.21931403368527</v>
      </c>
      <c r="K180" s="83">
        <f t="shared" si="15"/>
        <v>0</v>
      </c>
      <c r="L180" s="88">
        <v>6801.8387241263817</v>
      </c>
      <c r="M180" s="88">
        <v>6859.9910297904462</v>
      </c>
      <c r="N180" s="90">
        <f t="shared" si="19"/>
        <v>0</v>
      </c>
      <c r="O180" s="91">
        <v>7.1100000000000012</v>
      </c>
      <c r="P180" s="91">
        <v>7.5</v>
      </c>
      <c r="Q180" s="86">
        <f t="shared" si="20"/>
        <v>0</v>
      </c>
      <c r="R180" s="92">
        <v>1.6728377365049814</v>
      </c>
      <c r="S180" s="93">
        <v>1.1317704988138424</v>
      </c>
      <c r="T180" s="86">
        <f t="shared" si="16"/>
        <v>0</v>
      </c>
      <c r="U180" s="21">
        <f t="shared" si="17"/>
        <v>0</v>
      </c>
      <c r="V180" s="11">
        <f t="shared" si="18"/>
        <v>0</v>
      </c>
    </row>
    <row r="181" spans="1:22" x14ac:dyDescent="0.25">
      <c r="A181" s="63">
        <v>545</v>
      </c>
      <c r="B181" s="49" t="s">
        <v>194</v>
      </c>
      <c r="C181" s="87">
        <v>9584</v>
      </c>
      <c r="D181" s="50">
        <v>9554</v>
      </c>
      <c r="E181" s="18">
        <v>6087.2622929009458</v>
      </c>
      <c r="F181" s="88">
        <v>6615.6682960016742</v>
      </c>
      <c r="G181" s="19">
        <f t="shared" si="14"/>
        <v>0</v>
      </c>
      <c r="H181" s="50"/>
      <c r="I181" s="20">
        <v>185.37300622064129</v>
      </c>
      <c r="J181" s="89">
        <v>171.28222104147133</v>
      </c>
      <c r="K181" s="83">
        <f t="shared" si="15"/>
        <v>0</v>
      </c>
      <c r="L181" s="88">
        <v>7808.088696601184</v>
      </c>
      <c r="M181" s="88">
        <v>7422.1898869583429</v>
      </c>
      <c r="N181" s="90">
        <f t="shared" si="19"/>
        <v>0</v>
      </c>
      <c r="O181" s="91">
        <v>8.36</v>
      </c>
      <c r="P181" s="91">
        <v>8.4</v>
      </c>
      <c r="Q181" s="86">
        <f t="shared" si="20"/>
        <v>0</v>
      </c>
      <c r="R181" s="92">
        <v>1.3115178957184572</v>
      </c>
      <c r="S181" s="93">
        <v>1.3535090672737748</v>
      </c>
      <c r="T181" s="86">
        <f t="shared" si="16"/>
        <v>0</v>
      </c>
      <c r="U181" s="21">
        <f t="shared" si="17"/>
        <v>0</v>
      </c>
      <c r="V181" s="11">
        <f t="shared" si="18"/>
        <v>0</v>
      </c>
    </row>
    <row r="182" spans="1:22" x14ac:dyDescent="0.25">
      <c r="A182" s="63">
        <v>560</v>
      </c>
      <c r="B182" s="49" t="s">
        <v>195</v>
      </c>
      <c r="C182" s="87">
        <v>15735</v>
      </c>
      <c r="D182" s="50">
        <v>15651</v>
      </c>
      <c r="E182" s="18">
        <v>1663.5846333524794</v>
      </c>
      <c r="F182" s="88">
        <v>1687.3015468660151</v>
      </c>
      <c r="G182" s="19">
        <f t="shared" si="14"/>
        <v>0</v>
      </c>
      <c r="H182" s="50"/>
      <c r="I182" s="20">
        <v>100.51761208851045</v>
      </c>
      <c r="J182" s="89">
        <v>106.79189046380971</v>
      </c>
      <c r="K182" s="83">
        <f t="shared" si="15"/>
        <v>0</v>
      </c>
      <c r="L182" s="88">
        <v>4910.1304741846952</v>
      </c>
      <c r="M182" s="88">
        <v>4755.0022426681999</v>
      </c>
      <c r="N182" s="90">
        <f t="shared" si="19"/>
        <v>0</v>
      </c>
      <c r="O182" s="91">
        <v>8.61</v>
      </c>
      <c r="P182" s="91">
        <v>8.6999999999999993</v>
      </c>
      <c r="Q182" s="86">
        <f t="shared" si="20"/>
        <v>0</v>
      </c>
      <c r="R182" s="92">
        <v>1.2572298598059293</v>
      </c>
      <c r="S182" s="93">
        <v>1.2882081862599966</v>
      </c>
      <c r="T182" s="86">
        <f t="shared" si="16"/>
        <v>0</v>
      </c>
      <c r="U182" s="21">
        <f t="shared" si="17"/>
        <v>0</v>
      </c>
      <c r="V182" s="11">
        <f t="shared" si="18"/>
        <v>0</v>
      </c>
    </row>
    <row r="183" spans="1:22" x14ac:dyDescent="0.25">
      <c r="A183" s="63">
        <v>561</v>
      </c>
      <c r="B183" s="49" t="s">
        <v>196</v>
      </c>
      <c r="C183" s="87">
        <v>1317</v>
      </c>
      <c r="D183" s="50">
        <v>1304</v>
      </c>
      <c r="E183" s="18">
        <v>1329.0217034220532</v>
      </c>
      <c r="F183" s="88">
        <v>1359.8874539877299</v>
      </c>
      <c r="G183" s="19">
        <f t="shared" si="14"/>
        <v>0</v>
      </c>
      <c r="H183" s="50"/>
      <c r="I183" s="20">
        <v>116.99456696085883</v>
      </c>
      <c r="J183" s="89">
        <v>136.49141560032393</v>
      </c>
      <c r="K183" s="83">
        <f t="shared" si="15"/>
        <v>0</v>
      </c>
      <c r="L183" s="88">
        <v>2136.0122585551335</v>
      </c>
      <c r="M183" s="88">
        <v>2018.8389570552147</v>
      </c>
      <c r="N183" s="90">
        <f t="shared" si="19"/>
        <v>0</v>
      </c>
      <c r="O183" s="91">
        <v>8.36</v>
      </c>
      <c r="P183" s="91">
        <v>8.4</v>
      </c>
      <c r="Q183" s="86">
        <f t="shared" si="20"/>
        <v>0</v>
      </c>
      <c r="R183" s="92">
        <v>1.5587977291616248</v>
      </c>
      <c r="S183" s="93">
        <v>1.6616862415473135</v>
      </c>
      <c r="T183" s="86">
        <f t="shared" si="16"/>
        <v>0</v>
      </c>
      <c r="U183" s="21">
        <f t="shared" si="17"/>
        <v>0</v>
      </c>
      <c r="V183" s="11">
        <f t="shared" si="18"/>
        <v>0</v>
      </c>
    </row>
    <row r="184" spans="1:22" x14ac:dyDescent="0.25">
      <c r="A184" s="63">
        <v>562</v>
      </c>
      <c r="B184" s="49" t="s">
        <v>197</v>
      </c>
      <c r="C184" s="87">
        <v>8935</v>
      </c>
      <c r="D184" s="50">
        <v>8869</v>
      </c>
      <c r="E184" s="18">
        <v>758.59553116868426</v>
      </c>
      <c r="F184" s="88">
        <v>668.57518660502888</v>
      </c>
      <c r="G184" s="19">
        <f t="shared" si="14"/>
        <v>0</v>
      </c>
      <c r="H184" s="50"/>
      <c r="I184" s="20">
        <v>135.58924989672664</v>
      </c>
      <c r="J184" s="89">
        <v>77.502947978210017</v>
      </c>
      <c r="K184" s="83">
        <f t="shared" si="15"/>
        <v>0</v>
      </c>
      <c r="L184" s="88">
        <v>2918.6606143228869</v>
      </c>
      <c r="M184" s="88">
        <v>3111.1173086029994</v>
      </c>
      <c r="N184" s="90">
        <f t="shared" si="19"/>
        <v>0</v>
      </c>
      <c r="O184" s="91">
        <v>9.36</v>
      </c>
      <c r="P184" s="91">
        <v>9.4</v>
      </c>
      <c r="Q184" s="86">
        <f t="shared" si="20"/>
        <v>0</v>
      </c>
      <c r="R184" s="92">
        <v>1.5058157619899963</v>
      </c>
      <c r="S184" s="93">
        <v>0.93040043256298133</v>
      </c>
      <c r="T184" s="86">
        <f t="shared" si="16"/>
        <v>0</v>
      </c>
      <c r="U184" s="21">
        <f t="shared" si="17"/>
        <v>0</v>
      </c>
      <c r="V184" s="11">
        <f t="shared" si="18"/>
        <v>0</v>
      </c>
    </row>
    <row r="185" spans="1:22" x14ac:dyDescent="0.25">
      <c r="A185" s="63">
        <v>563</v>
      </c>
      <c r="B185" s="49" t="s">
        <v>198</v>
      </c>
      <c r="C185" s="87">
        <v>7025</v>
      </c>
      <c r="D185" s="50">
        <v>6912</v>
      </c>
      <c r="E185" s="18">
        <v>390.38757380338211</v>
      </c>
      <c r="F185" s="88">
        <v>412.58267939814817</v>
      </c>
      <c r="G185" s="19">
        <f t="shared" si="14"/>
        <v>0</v>
      </c>
      <c r="H185" s="50"/>
      <c r="I185" s="20">
        <v>93.335772228902329</v>
      </c>
      <c r="J185" s="89">
        <v>118.01533122371497</v>
      </c>
      <c r="K185" s="83">
        <f t="shared" si="15"/>
        <v>0</v>
      </c>
      <c r="L185" s="88">
        <v>8849.6145872742909</v>
      </c>
      <c r="M185" s="88">
        <v>10959.544688946758</v>
      </c>
      <c r="N185" s="90">
        <f t="shared" si="19"/>
        <v>0</v>
      </c>
      <c r="O185" s="91">
        <v>9.36</v>
      </c>
      <c r="P185" s="91">
        <v>10</v>
      </c>
      <c r="Q185" s="86">
        <f t="shared" si="20"/>
        <v>1</v>
      </c>
      <c r="R185" s="92">
        <v>0.55399237315556005</v>
      </c>
      <c r="S185" s="93">
        <v>0.73039061469842592</v>
      </c>
      <c r="T185" s="86">
        <f t="shared" si="16"/>
        <v>1</v>
      </c>
      <c r="U185" s="21">
        <f t="shared" si="17"/>
        <v>2</v>
      </c>
      <c r="V185" s="11">
        <f t="shared" si="18"/>
        <v>0</v>
      </c>
    </row>
    <row r="186" spans="1:22" x14ac:dyDescent="0.25">
      <c r="A186" s="63">
        <v>564</v>
      </c>
      <c r="B186" s="49" t="s">
        <v>199</v>
      </c>
      <c r="C186" s="87">
        <v>211848</v>
      </c>
      <c r="D186" s="50">
        <v>216152</v>
      </c>
      <c r="E186" s="18">
        <v>5459.7862856597085</v>
      </c>
      <c r="F186" s="88">
        <v>5827.7276804748517</v>
      </c>
      <c r="G186" s="19">
        <f t="shared" si="14"/>
        <v>0</v>
      </c>
      <c r="H186" s="50"/>
      <c r="I186" s="20">
        <v>155.44524976478945</v>
      </c>
      <c r="J186" s="89">
        <v>157.22450030830723</v>
      </c>
      <c r="K186" s="83">
        <f t="shared" si="15"/>
        <v>0</v>
      </c>
      <c r="L186" s="88">
        <v>5256.5456065003991</v>
      </c>
      <c r="M186" s="88">
        <v>5307.2254993708138</v>
      </c>
      <c r="N186" s="90">
        <f t="shared" si="19"/>
        <v>0</v>
      </c>
      <c r="O186" s="91">
        <v>7.86</v>
      </c>
      <c r="P186" s="91">
        <v>7.9</v>
      </c>
      <c r="Q186" s="86">
        <f t="shared" si="20"/>
        <v>0</v>
      </c>
      <c r="R186" s="92">
        <v>1.9367726801945868</v>
      </c>
      <c r="S186" s="93">
        <v>2.0020477351734201</v>
      </c>
      <c r="T186" s="86">
        <f t="shared" si="16"/>
        <v>0</v>
      </c>
      <c r="U186" s="21">
        <f t="shared" si="17"/>
        <v>0</v>
      </c>
      <c r="V186" s="11">
        <f t="shared" si="18"/>
        <v>0</v>
      </c>
    </row>
    <row r="187" spans="1:22" x14ac:dyDescent="0.25">
      <c r="A187" s="63">
        <v>309</v>
      </c>
      <c r="B187" s="49" t="s">
        <v>200</v>
      </c>
      <c r="C187" s="87">
        <v>6457</v>
      </c>
      <c r="D187" s="50">
        <v>6444</v>
      </c>
      <c r="E187" s="18">
        <v>11565.428441254486</v>
      </c>
      <c r="F187" s="88">
        <v>11656.333871818748</v>
      </c>
      <c r="G187" s="19">
        <f t="shared" si="14"/>
        <v>0</v>
      </c>
      <c r="H187" s="50"/>
      <c r="I187" s="20">
        <v>151.53715962504643</v>
      </c>
      <c r="J187" s="89">
        <v>126.61319112986764</v>
      </c>
      <c r="K187" s="83">
        <f t="shared" si="15"/>
        <v>0</v>
      </c>
      <c r="L187" s="88">
        <v>5618.7580324543615</v>
      </c>
      <c r="M187" s="88">
        <v>6681.1592690875241</v>
      </c>
      <c r="N187" s="90">
        <f t="shared" si="19"/>
        <v>0</v>
      </c>
      <c r="O187" s="91">
        <v>8.86</v>
      </c>
      <c r="P187" s="91">
        <v>8.9</v>
      </c>
      <c r="Q187" s="86">
        <f t="shared" si="20"/>
        <v>0</v>
      </c>
      <c r="R187" s="92">
        <v>1.3377526550582606</v>
      </c>
      <c r="S187" s="93">
        <v>0.97507677234778023</v>
      </c>
      <c r="T187" s="86">
        <f t="shared" si="16"/>
        <v>0</v>
      </c>
      <c r="U187" s="21">
        <f t="shared" si="17"/>
        <v>0</v>
      </c>
      <c r="V187" s="11">
        <f t="shared" si="18"/>
        <v>0</v>
      </c>
    </row>
    <row r="188" spans="1:22" x14ac:dyDescent="0.25">
      <c r="A188" s="63">
        <v>576</v>
      </c>
      <c r="B188" s="49" t="s">
        <v>201</v>
      </c>
      <c r="C188" s="87">
        <v>2750</v>
      </c>
      <c r="D188" s="50">
        <v>2676</v>
      </c>
      <c r="E188" s="18">
        <v>5886.7653961848864</v>
      </c>
      <c r="F188" s="88">
        <v>6301.8275859491787</v>
      </c>
      <c r="G188" s="19">
        <f t="shared" si="14"/>
        <v>0</v>
      </c>
      <c r="H188" s="50"/>
      <c r="I188" s="20">
        <v>117.23295233848224</v>
      </c>
      <c r="J188" s="89">
        <v>153.06356024308906</v>
      </c>
      <c r="K188" s="83">
        <f t="shared" si="15"/>
        <v>0</v>
      </c>
      <c r="L188" s="88">
        <v>2240.9074944974323</v>
      </c>
      <c r="M188" s="88">
        <v>2286.2659118086699</v>
      </c>
      <c r="N188" s="90">
        <f t="shared" si="19"/>
        <v>0</v>
      </c>
      <c r="O188" s="91">
        <v>8.36</v>
      </c>
      <c r="P188" s="91">
        <v>8.4</v>
      </c>
      <c r="Q188" s="86">
        <f t="shared" si="20"/>
        <v>0</v>
      </c>
      <c r="R188" s="92">
        <v>1.9495742851694722</v>
      </c>
      <c r="S188" s="93">
        <v>2.7896798542276184</v>
      </c>
      <c r="T188" s="86">
        <f t="shared" si="16"/>
        <v>0</v>
      </c>
      <c r="U188" s="21">
        <f t="shared" si="17"/>
        <v>0</v>
      </c>
      <c r="V188" s="11">
        <f t="shared" si="18"/>
        <v>0</v>
      </c>
    </row>
    <row r="189" spans="1:22" x14ac:dyDescent="0.25">
      <c r="A189" s="63">
        <v>577</v>
      </c>
      <c r="B189" s="49" t="s">
        <v>202</v>
      </c>
      <c r="C189" s="87">
        <v>11138</v>
      </c>
      <c r="D189" s="50">
        <v>11221</v>
      </c>
      <c r="E189" s="18">
        <v>451.32413670345312</v>
      </c>
      <c r="F189" s="88">
        <v>152.21976650922377</v>
      </c>
      <c r="G189" s="19">
        <f t="shared" si="14"/>
        <v>0</v>
      </c>
      <c r="H189" s="50"/>
      <c r="I189" s="20">
        <v>157.06111297327004</v>
      </c>
      <c r="J189" s="89">
        <v>80.450671098541164</v>
      </c>
      <c r="K189" s="83">
        <f t="shared" si="15"/>
        <v>0</v>
      </c>
      <c r="L189" s="88">
        <v>5197.3073157707358</v>
      </c>
      <c r="M189" s="88">
        <v>5892.9632831298468</v>
      </c>
      <c r="N189" s="90">
        <f t="shared" si="19"/>
        <v>0</v>
      </c>
      <c r="O189" s="91">
        <v>8.11</v>
      </c>
      <c r="P189" s="91">
        <v>8.1999999999999993</v>
      </c>
      <c r="Q189" s="86">
        <f t="shared" si="20"/>
        <v>0</v>
      </c>
      <c r="R189" s="92">
        <v>1.0823461146157118</v>
      </c>
      <c r="S189" s="93">
        <v>0.57069009165748419</v>
      </c>
      <c r="T189" s="86">
        <f t="shared" si="16"/>
        <v>0</v>
      </c>
      <c r="U189" s="21">
        <f t="shared" si="17"/>
        <v>0</v>
      </c>
      <c r="V189" s="11">
        <f t="shared" si="18"/>
        <v>0</v>
      </c>
    </row>
    <row r="190" spans="1:22" x14ac:dyDescent="0.25">
      <c r="A190" s="63">
        <v>578</v>
      </c>
      <c r="B190" s="49" t="s">
        <v>203</v>
      </c>
      <c r="C190" s="87">
        <v>3100</v>
      </c>
      <c r="D190" s="50">
        <v>2990</v>
      </c>
      <c r="E190" s="18">
        <v>-186.06020414883108</v>
      </c>
      <c r="F190" s="88">
        <v>-162.48168896321073</v>
      </c>
      <c r="G190" s="19">
        <f t="shared" si="14"/>
        <v>0</v>
      </c>
      <c r="H190" s="50"/>
      <c r="I190" s="20">
        <v>61.484963255689621</v>
      </c>
      <c r="J190" s="89">
        <v>105.75467445821056</v>
      </c>
      <c r="K190" s="83">
        <f t="shared" si="15"/>
        <v>0</v>
      </c>
      <c r="L190" s="88">
        <v>9844.2636384590041</v>
      </c>
      <c r="M190" s="88">
        <v>9557.6898193979923</v>
      </c>
      <c r="N190" s="90">
        <f t="shared" si="19"/>
        <v>0</v>
      </c>
      <c r="O190" s="91">
        <v>9.36</v>
      </c>
      <c r="P190" s="91">
        <v>9.4</v>
      </c>
      <c r="Q190" s="86">
        <f t="shared" si="20"/>
        <v>0</v>
      </c>
      <c r="R190" s="92">
        <v>0.48072611860670084</v>
      </c>
      <c r="S190" s="93">
        <v>0.85071992177347111</v>
      </c>
      <c r="T190" s="86">
        <f t="shared" si="16"/>
        <v>0</v>
      </c>
      <c r="U190" s="21">
        <f t="shared" si="17"/>
        <v>0</v>
      </c>
      <c r="V190" s="11">
        <f t="shared" si="18"/>
        <v>0</v>
      </c>
    </row>
    <row r="191" spans="1:22" x14ac:dyDescent="0.25">
      <c r="A191" s="63">
        <v>445</v>
      </c>
      <c r="B191" s="49" t="s">
        <v>204</v>
      </c>
      <c r="C191" s="87">
        <v>14991</v>
      </c>
      <c r="D191" s="50">
        <v>14868</v>
      </c>
      <c r="E191" s="18">
        <v>1140.7514547636508</v>
      </c>
      <c r="F191" s="88">
        <v>1750.1431167608284</v>
      </c>
      <c r="G191" s="19">
        <f t="shared" si="14"/>
        <v>0</v>
      </c>
      <c r="H191" s="50"/>
      <c r="I191" s="20">
        <v>136.42746983010883</v>
      </c>
      <c r="J191" s="89">
        <v>255.86025528010299</v>
      </c>
      <c r="K191" s="83">
        <f t="shared" si="15"/>
        <v>0</v>
      </c>
      <c r="L191" s="88">
        <v>3216.7656683778919</v>
      </c>
      <c r="M191" s="88">
        <v>3539.4517029862791</v>
      </c>
      <c r="N191" s="90">
        <f t="shared" si="19"/>
        <v>0</v>
      </c>
      <c r="O191" s="91">
        <v>7.86</v>
      </c>
      <c r="P191" s="91">
        <v>7.9</v>
      </c>
      <c r="Q191" s="86">
        <f t="shared" si="20"/>
        <v>0</v>
      </c>
      <c r="R191" s="92">
        <v>1.7314361491413504</v>
      </c>
      <c r="S191" s="93">
        <v>2.0792945103855711</v>
      </c>
      <c r="T191" s="86">
        <f t="shared" si="16"/>
        <v>0</v>
      </c>
      <c r="U191" s="21">
        <f t="shared" si="17"/>
        <v>0</v>
      </c>
      <c r="V191" s="11">
        <f t="shared" si="18"/>
        <v>0</v>
      </c>
    </row>
    <row r="192" spans="1:22" x14ac:dyDescent="0.25">
      <c r="A192" s="63">
        <v>580</v>
      </c>
      <c r="B192" s="49" t="s">
        <v>205</v>
      </c>
      <c r="C192" s="87">
        <v>4438</v>
      </c>
      <c r="D192" s="50">
        <v>4300</v>
      </c>
      <c r="E192" s="18">
        <v>3793.6004626660556</v>
      </c>
      <c r="F192" s="88">
        <v>3678.7273255813948</v>
      </c>
      <c r="G192" s="19">
        <f t="shared" si="14"/>
        <v>0</v>
      </c>
      <c r="H192" s="50"/>
      <c r="I192" s="20">
        <v>91.270253078291375</v>
      </c>
      <c r="J192" s="89">
        <v>73.267014897685414</v>
      </c>
      <c r="K192" s="83">
        <f t="shared" si="15"/>
        <v>0</v>
      </c>
      <c r="L192" s="88">
        <v>4568.1058268437937</v>
      </c>
      <c r="M192" s="88">
        <v>4393.8811953488375</v>
      </c>
      <c r="N192" s="90">
        <f t="shared" si="19"/>
        <v>0</v>
      </c>
      <c r="O192" s="91">
        <v>8.86</v>
      </c>
      <c r="P192" s="91">
        <v>9.5</v>
      </c>
      <c r="Q192" s="86">
        <f t="shared" si="20"/>
        <v>0</v>
      </c>
      <c r="R192" s="92">
        <v>0.86897847547138751</v>
      </c>
      <c r="S192" s="93">
        <v>0.97786754153279964</v>
      </c>
      <c r="T192" s="86">
        <f t="shared" si="16"/>
        <v>0</v>
      </c>
      <c r="U192" s="21">
        <f t="shared" si="17"/>
        <v>0</v>
      </c>
      <c r="V192" s="11">
        <f t="shared" si="18"/>
        <v>0</v>
      </c>
    </row>
    <row r="193" spans="1:22" x14ac:dyDescent="0.25">
      <c r="A193" s="63">
        <v>581</v>
      </c>
      <c r="B193" s="49" t="s">
        <v>206</v>
      </c>
      <c r="C193" s="87">
        <v>6240</v>
      </c>
      <c r="D193" s="50">
        <v>6069</v>
      </c>
      <c r="E193" s="18">
        <v>1961.3218585660625</v>
      </c>
      <c r="F193" s="88">
        <v>2108.6006014170371</v>
      </c>
      <c r="G193" s="19">
        <f t="shared" si="14"/>
        <v>0</v>
      </c>
      <c r="H193" s="50"/>
      <c r="I193" s="20">
        <v>142.27469772010903</v>
      </c>
      <c r="J193" s="89">
        <v>128.51032591207513</v>
      </c>
      <c r="K193" s="83">
        <f t="shared" si="15"/>
        <v>0</v>
      </c>
      <c r="L193" s="88">
        <v>5259.7207218683652</v>
      </c>
      <c r="M193" s="88">
        <v>5124.8559317844793</v>
      </c>
      <c r="N193" s="90">
        <f t="shared" si="19"/>
        <v>0</v>
      </c>
      <c r="O193" s="91">
        <v>9.36</v>
      </c>
      <c r="P193" s="91">
        <v>9.4</v>
      </c>
      <c r="Q193" s="86">
        <f t="shared" si="20"/>
        <v>0</v>
      </c>
      <c r="R193" s="92">
        <v>1.9544561548886576</v>
      </c>
      <c r="S193" s="93">
        <v>1.3150687216632535</v>
      </c>
      <c r="T193" s="86">
        <f t="shared" si="16"/>
        <v>0</v>
      </c>
      <c r="U193" s="21">
        <f t="shared" si="17"/>
        <v>0</v>
      </c>
      <c r="V193" s="11">
        <f t="shared" si="18"/>
        <v>0</v>
      </c>
    </row>
    <row r="194" spans="1:22" x14ac:dyDescent="0.25">
      <c r="A194" s="63">
        <v>599</v>
      </c>
      <c r="B194" s="49" t="s">
        <v>207</v>
      </c>
      <c r="C194" s="87">
        <v>11206</v>
      </c>
      <c r="D194" s="50">
        <v>11226</v>
      </c>
      <c r="E194" s="18">
        <v>2124.8745113585746</v>
      </c>
      <c r="F194" s="88">
        <v>2326.028059861037</v>
      </c>
      <c r="G194" s="19">
        <f t="shared" si="14"/>
        <v>0</v>
      </c>
      <c r="H194" s="50"/>
      <c r="I194" s="20">
        <v>151.2683217137662</v>
      </c>
      <c r="J194" s="89">
        <v>148.05094662920379</v>
      </c>
      <c r="K194" s="83">
        <f t="shared" si="15"/>
        <v>0</v>
      </c>
      <c r="L194" s="88">
        <v>5324.0743474387527</v>
      </c>
      <c r="M194" s="88">
        <v>5835.7748432210938</v>
      </c>
      <c r="N194" s="90">
        <f t="shared" si="19"/>
        <v>0</v>
      </c>
      <c r="O194" s="91">
        <v>8.36</v>
      </c>
      <c r="P194" s="91">
        <v>9</v>
      </c>
      <c r="Q194" s="86">
        <f t="shared" si="20"/>
        <v>0</v>
      </c>
      <c r="R194" s="92">
        <v>0.92120836214653001</v>
      </c>
      <c r="S194" s="93">
        <v>0.91688350692951204</v>
      </c>
      <c r="T194" s="86">
        <f t="shared" si="16"/>
        <v>0</v>
      </c>
      <c r="U194" s="21">
        <f t="shared" si="17"/>
        <v>0</v>
      </c>
      <c r="V194" s="11">
        <f t="shared" si="18"/>
        <v>0</v>
      </c>
    </row>
    <row r="195" spans="1:22" x14ac:dyDescent="0.25">
      <c r="A195" s="63">
        <v>583</v>
      </c>
      <c r="B195" s="49" t="s">
        <v>208</v>
      </c>
      <c r="C195" s="87">
        <v>947</v>
      </c>
      <c r="D195" s="50">
        <v>910</v>
      </c>
      <c r="E195" s="18">
        <v>6762.4586951754391</v>
      </c>
      <c r="F195" s="88">
        <v>6931.433736263737</v>
      </c>
      <c r="G195" s="19">
        <f t="shared" si="14"/>
        <v>0</v>
      </c>
      <c r="H195" s="50"/>
      <c r="I195" s="20">
        <v>171.8689637250059</v>
      </c>
      <c r="J195" s="89">
        <v>125.00417416495928</v>
      </c>
      <c r="K195" s="83">
        <f t="shared" si="15"/>
        <v>0</v>
      </c>
      <c r="L195" s="88">
        <v>9237.179484649123</v>
      </c>
      <c r="M195" s="88">
        <v>9610.133076923079</v>
      </c>
      <c r="N195" s="90">
        <f t="shared" si="19"/>
        <v>0</v>
      </c>
      <c r="O195" s="91">
        <v>9.36</v>
      </c>
      <c r="P195" s="91">
        <v>9.1</v>
      </c>
      <c r="Q195" s="86">
        <f t="shared" si="20"/>
        <v>0</v>
      </c>
      <c r="R195" s="92">
        <v>1.1341374241080429</v>
      </c>
      <c r="S195" s="93">
        <v>0.8628680248734204</v>
      </c>
      <c r="T195" s="86">
        <f t="shared" si="16"/>
        <v>0</v>
      </c>
      <c r="U195" s="21">
        <f t="shared" si="17"/>
        <v>0</v>
      </c>
      <c r="V195" s="11">
        <f t="shared" si="18"/>
        <v>0</v>
      </c>
    </row>
    <row r="196" spans="1:22" x14ac:dyDescent="0.25">
      <c r="A196" s="63">
        <v>854</v>
      </c>
      <c r="B196" s="49" t="s">
        <v>209</v>
      </c>
      <c r="C196" s="87">
        <v>3262</v>
      </c>
      <c r="D196" s="50">
        <v>3191</v>
      </c>
      <c r="E196" s="18">
        <v>916.31540116815256</v>
      </c>
      <c r="F196" s="88">
        <v>799.84627702914452</v>
      </c>
      <c r="G196" s="19">
        <f t="shared" si="14"/>
        <v>0</v>
      </c>
      <c r="H196" s="50"/>
      <c r="I196" s="20">
        <v>146.11691041051944</v>
      </c>
      <c r="J196" s="89">
        <v>76.205625228459709</v>
      </c>
      <c r="K196" s="83">
        <f t="shared" si="15"/>
        <v>0</v>
      </c>
      <c r="L196" s="88">
        <v>2028.7991454042424</v>
      </c>
      <c r="M196" s="88">
        <v>5026.7592792228143</v>
      </c>
      <c r="N196" s="90">
        <f t="shared" si="19"/>
        <v>0</v>
      </c>
      <c r="O196" s="91">
        <v>8.6099999999999977</v>
      </c>
      <c r="P196" s="91">
        <v>9</v>
      </c>
      <c r="Q196" s="86">
        <f t="shared" si="20"/>
        <v>0</v>
      </c>
      <c r="R196" s="92">
        <v>2.6918730191386366</v>
      </c>
      <c r="S196" s="93">
        <v>1.6482163592003891</v>
      </c>
      <c r="T196" s="86">
        <f t="shared" si="16"/>
        <v>0</v>
      </c>
      <c r="U196" s="21">
        <f t="shared" si="17"/>
        <v>0</v>
      </c>
      <c r="V196" s="11">
        <f t="shared" si="18"/>
        <v>0</v>
      </c>
    </row>
    <row r="197" spans="1:22" x14ac:dyDescent="0.25">
      <c r="A197" s="63">
        <v>584</v>
      </c>
      <c r="B197" s="49" t="s">
        <v>210</v>
      </c>
      <c r="C197" s="87">
        <v>2653</v>
      </c>
      <c r="D197" s="50">
        <v>2594</v>
      </c>
      <c r="E197" s="18">
        <v>3077.280426687355</v>
      </c>
      <c r="F197" s="88">
        <v>3242.1514032382415</v>
      </c>
      <c r="G197" s="19">
        <f t="shared" si="14"/>
        <v>0</v>
      </c>
      <c r="H197" s="50"/>
      <c r="I197" s="20">
        <v>90.411879616932723</v>
      </c>
      <c r="J197" s="89">
        <v>127.31439052161953</v>
      </c>
      <c r="K197" s="83">
        <f t="shared" si="15"/>
        <v>0</v>
      </c>
      <c r="L197" s="88">
        <v>8155.366923972073</v>
      </c>
      <c r="M197" s="88">
        <v>8644.7879876638399</v>
      </c>
      <c r="N197" s="90">
        <f t="shared" si="19"/>
        <v>0</v>
      </c>
      <c r="O197" s="91">
        <v>8.86</v>
      </c>
      <c r="P197" s="91">
        <v>9.3000000000000007</v>
      </c>
      <c r="Q197" s="86">
        <f t="shared" si="20"/>
        <v>0</v>
      </c>
      <c r="R197" s="92">
        <v>0.65550270394111143</v>
      </c>
      <c r="S197" s="93">
        <v>0.80306195232410171</v>
      </c>
      <c r="T197" s="86">
        <f t="shared" si="16"/>
        <v>0</v>
      </c>
      <c r="U197" s="21">
        <f t="shared" si="17"/>
        <v>0</v>
      </c>
      <c r="V197" s="11">
        <f t="shared" si="18"/>
        <v>0</v>
      </c>
    </row>
    <row r="198" spans="1:22" x14ac:dyDescent="0.25">
      <c r="A198" s="63">
        <v>588</v>
      </c>
      <c r="B198" s="49" t="s">
        <v>211</v>
      </c>
      <c r="C198" s="87">
        <v>1600</v>
      </c>
      <c r="D198" s="50">
        <v>1525</v>
      </c>
      <c r="E198" s="22">
        <v>-1822.1585605580217</v>
      </c>
      <c r="F198" s="88">
        <v>-2388.0765967213115</v>
      </c>
      <c r="G198" s="19">
        <f t="shared" si="14"/>
        <v>1</v>
      </c>
      <c r="H198" s="50"/>
      <c r="I198" s="20">
        <v>-27.249266311390713</v>
      </c>
      <c r="J198" s="89">
        <v>-68.350928229708842</v>
      </c>
      <c r="K198" s="83">
        <f t="shared" si="15"/>
        <v>1</v>
      </c>
      <c r="L198" s="88">
        <v>5349.3106594800256</v>
      </c>
      <c r="M198" s="88">
        <v>5271.7183016393446</v>
      </c>
      <c r="N198" s="90">
        <f t="shared" si="19"/>
        <v>0</v>
      </c>
      <c r="O198" s="91">
        <v>8.86</v>
      </c>
      <c r="P198" s="91">
        <v>8.9</v>
      </c>
      <c r="Q198" s="86">
        <f t="shared" si="20"/>
        <v>0</v>
      </c>
      <c r="R198" s="92">
        <v>0.26183143312437285</v>
      </c>
      <c r="S198" s="93">
        <v>9.4396033694451181E-3</v>
      </c>
      <c r="T198" s="86">
        <f t="shared" si="16"/>
        <v>1</v>
      </c>
      <c r="U198" s="21">
        <f t="shared" si="17"/>
        <v>2</v>
      </c>
      <c r="V198" s="11">
        <f t="shared" si="18"/>
        <v>0</v>
      </c>
    </row>
    <row r="199" spans="1:22" x14ac:dyDescent="0.25">
      <c r="A199" s="63">
        <v>592</v>
      </c>
      <c r="B199" s="49" t="s">
        <v>212</v>
      </c>
      <c r="C199" s="87">
        <v>3651</v>
      </c>
      <c r="D199" s="50">
        <v>3552</v>
      </c>
      <c r="E199" s="18">
        <v>1076.9244771968856</v>
      </c>
      <c r="F199" s="88">
        <v>832.42869087837846</v>
      </c>
      <c r="G199" s="19">
        <f t="shared" si="14"/>
        <v>0</v>
      </c>
      <c r="H199" s="50"/>
      <c r="I199" s="20">
        <v>103.31412674089916</v>
      </c>
      <c r="J199" s="89">
        <v>37.543882580936881</v>
      </c>
      <c r="K199" s="83">
        <f t="shared" si="15"/>
        <v>0</v>
      </c>
      <c r="L199" s="88">
        <v>6489.0534260289214</v>
      </c>
      <c r="M199" s="88">
        <v>7943.9442201576567</v>
      </c>
      <c r="N199" s="90">
        <f t="shared" si="19"/>
        <v>0</v>
      </c>
      <c r="O199" s="91">
        <v>9.11</v>
      </c>
      <c r="P199" s="91">
        <v>9.9000000000000021</v>
      </c>
      <c r="Q199" s="86">
        <f t="shared" si="20"/>
        <v>0</v>
      </c>
      <c r="R199" s="92">
        <v>0.74795786080311</v>
      </c>
      <c r="S199" s="93">
        <v>0.37333031333924754</v>
      </c>
      <c r="T199" s="86">
        <f t="shared" si="16"/>
        <v>1</v>
      </c>
      <c r="U199" s="21">
        <f t="shared" si="17"/>
        <v>1</v>
      </c>
      <c r="V199" s="11">
        <f t="shared" si="18"/>
        <v>0</v>
      </c>
    </row>
    <row r="200" spans="1:22" x14ac:dyDescent="0.25">
      <c r="A200" s="63">
        <v>593</v>
      </c>
      <c r="B200" s="49" t="s">
        <v>213</v>
      </c>
      <c r="C200" s="87">
        <v>17077</v>
      </c>
      <c r="D200" s="50">
        <v>17178</v>
      </c>
      <c r="E200" s="18">
        <v>405.97979120234601</v>
      </c>
      <c r="F200" s="88">
        <v>668.46512981720809</v>
      </c>
      <c r="G200" s="19">
        <f t="shared" si="14"/>
        <v>0</v>
      </c>
      <c r="H200" s="50"/>
      <c r="I200" s="20">
        <v>138.12611768765606</v>
      </c>
      <c r="J200" s="89">
        <v>146.47430021714069</v>
      </c>
      <c r="K200" s="83">
        <f t="shared" si="15"/>
        <v>0</v>
      </c>
      <c r="L200" s="88">
        <v>6573.8904510263928</v>
      </c>
      <c r="M200" s="88">
        <v>6246.1522162067758</v>
      </c>
      <c r="N200" s="90">
        <f t="shared" si="19"/>
        <v>0</v>
      </c>
      <c r="O200" s="91">
        <v>9.36</v>
      </c>
      <c r="P200" s="91">
        <v>9.4</v>
      </c>
      <c r="Q200" s="86">
        <f t="shared" si="20"/>
        <v>0</v>
      </c>
      <c r="R200" s="92">
        <v>0.96634045218852083</v>
      </c>
      <c r="S200" s="93">
        <v>1.0307311335576377</v>
      </c>
      <c r="T200" s="86">
        <f t="shared" si="16"/>
        <v>0</v>
      </c>
      <c r="U200" s="21">
        <f t="shared" si="17"/>
        <v>0</v>
      </c>
      <c r="V200" s="11">
        <f t="shared" si="18"/>
        <v>0</v>
      </c>
    </row>
    <row r="201" spans="1:22" x14ac:dyDescent="0.25">
      <c r="A201" s="63">
        <v>595</v>
      </c>
      <c r="B201" s="49" t="s">
        <v>214</v>
      </c>
      <c r="C201" s="87">
        <v>4140</v>
      </c>
      <c r="D201" s="50">
        <v>3980</v>
      </c>
      <c r="E201" s="18">
        <v>1669.6364448809229</v>
      </c>
      <c r="F201" s="88">
        <v>2010.2578015075378</v>
      </c>
      <c r="G201" s="19">
        <f t="shared" si="14"/>
        <v>0</v>
      </c>
      <c r="H201" s="50"/>
      <c r="I201" s="20">
        <v>141.77407957321313</v>
      </c>
      <c r="J201" s="89">
        <v>145.40707196883167</v>
      </c>
      <c r="K201" s="83">
        <f t="shared" si="15"/>
        <v>0</v>
      </c>
      <c r="L201" s="88">
        <v>3026.2840338816591</v>
      </c>
      <c r="M201" s="88">
        <v>2954.707266331658</v>
      </c>
      <c r="N201" s="90">
        <f t="shared" si="19"/>
        <v>0</v>
      </c>
      <c r="O201" s="91">
        <v>9.1100000000000012</v>
      </c>
      <c r="P201" s="91">
        <v>9.1000000000000014</v>
      </c>
      <c r="Q201" s="86">
        <f t="shared" si="20"/>
        <v>0</v>
      </c>
      <c r="R201" s="92">
        <v>1.5746378027519075</v>
      </c>
      <c r="S201" s="93">
        <v>2.4582345278694029</v>
      </c>
      <c r="T201" s="86">
        <f t="shared" si="16"/>
        <v>0</v>
      </c>
      <c r="U201" s="21">
        <f t="shared" si="17"/>
        <v>0</v>
      </c>
      <c r="V201" s="11">
        <f t="shared" si="18"/>
        <v>0</v>
      </c>
    </row>
    <row r="202" spans="1:22" x14ac:dyDescent="0.25">
      <c r="A202" s="63">
        <v>598</v>
      </c>
      <c r="B202" s="49" t="s">
        <v>215</v>
      </c>
      <c r="C202" s="87">
        <v>19207</v>
      </c>
      <c r="D202" s="50">
        <v>19576</v>
      </c>
      <c r="E202" s="18">
        <v>6234.5767907573809</v>
      </c>
      <c r="F202" s="88">
        <v>6381.1166571311805</v>
      </c>
      <c r="G202" s="19">
        <f t="shared" si="14"/>
        <v>0</v>
      </c>
      <c r="H202" s="50"/>
      <c r="I202" s="20">
        <v>184.52633108925022</v>
      </c>
      <c r="J202" s="89">
        <v>132.85564806979539</v>
      </c>
      <c r="K202" s="83">
        <f t="shared" si="15"/>
        <v>0</v>
      </c>
      <c r="L202" s="88">
        <v>10119.333350449295</v>
      </c>
      <c r="M202" s="88">
        <v>10568.424643440947</v>
      </c>
      <c r="N202" s="90">
        <f t="shared" si="19"/>
        <v>0</v>
      </c>
      <c r="O202" s="91">
        <v>8.61</v>
      </c>
      <c r="P202" s="91">
        <v>9</v>
      </c>
      <c r="Q202" s="86">
        <f t="shared" si="20"/>
        <v>0</v>
      </c>
      <c r="R202" s="92">
        <v>1.1245087673901362</v>
      </c>
      <c r="S202" s="93">
        <v>0.83439072346664711</v>
      </c>
      <c r="T202" s="86">
        <f t="shared" si="16"/>
        <v>0</v>
      </c>
      <c r="U202" s="21">
        <f t="shared" si="17"/>
        <v>0</v>
      </c>
      <c r="V202" s="11">
        <f t="shared" si="18"/>
        <v>0</v>
      </c>
    </row>
    <row r="203" spans="1:22" x14ac:dyDescent="0.25">
      <c r="A203" s="63">
        <v>601</v>
      </c>
      <c r="B203" s="49" t="s">
        <v>216</v>
      </c>
      <c r="C203" s="87">
        <v>3786</v>
      </c>
      <c r="D203" s="50">
        <v>3692</v>
      </c>
      <c r="E203" s="18">
        <v>2824.7311339930461</v>
      </c>
      <c r="F203" s="88">
        <v>2873.2781419284938</v>
      </c>
      <c r="G203" s="19">
        <f t="shared" si="14"/>
        <v>0</v>
      </c>
      <c r="H203" s="50"/>
      <c r="I203" s="20">
        <v>147.09103732253607</v>
      </c>
      <c r="J203" s="89">
        <v>105.21524433712497</v>
      </c>
      <c r="K203" s="83">
        <f t="shared" si="15"/>
        <v>0</v>
      </c>
      <c r="L203" s="88">
        <v>5447.0050815726127</v>
      </c>
      <c r="M203" s="88">
        <v>5069.6600758396535</v>
      </c>
      <c r="N203" s="90">
        <f t="shared" si="19"/>
        <v>0</v>
      </c>
      <c r="O203" s="91">
        <v>8.3600000000000012</v>
      </c>
      <c r="P203" s="91">
        <v>8.4</v>
      </c>
      <c r="Q203" s="86">
        <f t="shared" si="20"/>
        <v>0</v>
      </c>
      <c r="R203" s="92">
        <v>1.2915884443826808</v>
      </c>
      <c r="S203" s="93">
        <v>1.0719887226582812</v>
      </c>
      <c r="T203" s="86">
        <f t="shared" si="16"/>
        <v>0</v>
      </c>
      <c r="U203" s="21">
        <f t="shared" si="17"/>
        <v>0</v>
      </c>
      <c r="V203" s="11">
        <f t="shared" si="18"/>
        <v>0</v>
      </c>
    </row>
    <row r="204" spans="1:22" x14ac:dyDescent="0.25">
      <c r="A204" s="63">
        <v>604</v>
      </c>
      <c r="B204" s="49" t="s">
        <v>217</v>
      </c>
      <c r="C204" s="87">
        <v>20405</v>
      </c>
      <c r="D204" s="50">
        <v>21042</v>
      </c>
      <c r="E204" s="18">
        <v>3059.337810046718</v>
      </c>
      <c r="F204" s="88">
        <v>2990.0548255869212</v>
      </c>
      <c r="G204" s="19">
        <f t="shared" si="14"/>
        <v>0</v>
      </c>
      <c r="H204" s="50"/>
      <c r="I204" s="20">
        <v>169.83997446992544</v>
      </c>
      <c r="J204" s="89">
        <v>94.109648779500418</v>
      </c>
      <c r="K204" s="83">
        <f t="shared" si="15"/>
        <v>0</v>
      </c>
      <c r="L204" s="88">
        <v>3510.6278004141982</v>
      </c>
      <c r="M204" s="88">
        <v>4140.2438941165292</v>
      </c>
      <c r="N204" s="90">
        <f t="shared" si="19"/>
        <v>0</v>
      </c>
      <c r="O204" s="91">
        <v>7.86</v>
      </c>
      <c r="P204" s="91">
        <v>7.9</v>
      </c>
      <c r="Q204" s="86">
        <f t="shared" si="20"/>
        <v>0</v>
      </c>
      <c r="R204" s="92">
        <v>2.0181498402058904</v>
      </c>
      <c r="S204" s="93">
        <v>1.0598137007650592</v>
      </c>
      <c r="T204" s="86">
        <f t="shared" si="16"/>
        <v>0</v>
      </c>
      <c r="U204" s="21">
        <f t="shared" si="17"/>
        <v>0</v>
      </c>
      <c r="V204" s="11">
        <f t="shared" si="18"/>
        <v>0</v>
      </c>
    </row>
    <row r="205" spans="1:22" x14ac:dyDescent="0.25">
      <c r="A205" s="63">
        <v>607</v>
      </c>
      <c r="B205" s="49" t="s">
        <v>218</v>
      </c>
      <c r="C205" s="87">
        <v>4084</v>
      </c>
      <c r="D205" s="50">
        <v>3999</v>
      </c>
      <c r="E205" s="18">
        <v>2783.90625</v>
      </c>
      <c r="F205" s="88">
        <v>2347.6251562890725</v>
      </c>
      <c r="G205" s="19">
        <f t="shared" si="14"/>
        <v>0</v>
      </c>
      <c r="H205" s="50"/>
      <c r="I205" s="20">
        <v>23.586620195275408</v>
      </c>
      <c r="J205" s="89">
        <v>6.6033000908772328</v>
      </c>
      <c r="K205" s="83">
        <f t="shared" si="15"/>
        <v>1</v>
      </c>
      <c r="L205" s="88">
        <v>2492.7717027559056</v>
      </c>
      <c r="M205" s="88">
        <v>4153.3143285821452</v>
      </c>
      <c r="N205" s="90">
        <f t="shared" si="19"/>
        <v>0</v>
      </c>
      <c r="O205" s="91">
        <v>7.61</v>
      </c>
      <c r="P205" s="91">
        <v>8.5</v>
      </c>
      <c r="Q205" s="86">
        <f t="shared" si="20"/>
        <v>0</v>
      </c>
      <c r="R205" s="92">
        <v>0.41488558636930417</v>
      </c>
      <c r="S205" s="93">
        <v>0.21729754835285142</v>
      </c>
      <c r="T205" s="86">
        <f t="shared" si="16"/>
        <v>1</v>
      </c>
      <c r="U205" s="21">
        <f t="shared" si="17"/>
        <v>2</v>
      </c>
      <c r="V205" s="11">
        <f t="shared" si="18"/>
        <v>0</v>
      </c>
    </row>
    <row r="206" spans="1:22" x14ac:dyDescent="0.25">
      <c r="A206" s="63">
        <v>608</v>
      </c>
      <c r="B206" s="49" t="s">
        <v>219</v>
      </c>
      <c r="C206" s="87">
        <v>1980</v>
      </c>
      <c r="D206" s="50">
        <v>1931</v>
      </c>
      <c r="E206" s="18">
        <v>1782.8685074626865</v>
      </c>
      <c r="F206" s="88">
        <v>1426.0116571724493</v>
      </c>
      <c r="G206" s="19">
        <f t="shared" si="14"/>
        <v>0</v>
      </c>
      <c r="H206" s="50"/>
      <c r="I206" s="20">
        <v>105.27630293084536</v>
      </c>
      <c r="J206" s="89">
        <v>8.6175315286380254</v>
      </c>
      <c r="K206" s="83">
        <f t="shared" si="15"/>
        <v>0</v>
      </c>
      <c r="L206" s="88">
        <v>3620.7418322182193</v>
      </c>
      <c r="M206" s="88">
        <v>3848.4441791817717</v>
      </c>
      <c r="N206" s="90">
        <f t="shared" si="19"/>
        <v>0</v>
      </c>
      <c r="O206" s="91">
        <v>8.86</v>
      </c>
      <c r="P206" s="91">
        <v>9.9</v>
      </c>
      <c r="Q206" s="86">
        <f t="shared" si="20"/>
        <v>0</v>
      </c>
      <c r="R206" s="92">
        <v>0.86169452914901223</v>
      </c>
      <c r="S206" s="93">
        <v>0.19934159869411372</v>
      </c>
      <c r="T206" s="86">
        <f t="shared" si="16"/>
        <v>0</v>
      </c>
      <c r="U206" s="21">
        <f t="shared" si="17"/>
        <v>0</v>
      </c>
      <c r="V206" s="11">
        <f t="shared" si="18"/>
        <v>0</v>
      </c>
    </row>
    <row r="207" spans="1:22" x14ac:dyDescent="0.25">
      <c r="A207" s="63">
        <v>609</v>
      </c>
      <c r="B207" s="49" t="s">
        <v>220</v>
      </c>
      <c r="C207" s="87">
        <v>83205</v>
      </c>
      <c r="D207" s="50">
        <v>83305</v>
      </c>
      <c r="E207" s="18">
        <v>1684.2716741270185</v>
      </c>
      <c r="F207" s="88">
        <v>1426.4850174659382</v>
      </c>
      <c r="G207" s="19">
        <f t="shared" si="14"/>
        <v>0</v>
      </c>
      <c r="H207" s="50"/>
      <c r="I207" s="20">
        <v>136.41989397415679</v>
      </c>
      <c r="J207" s="89">
        <v>108.41744262979766</v>
      </c>
      <c r="K207" s="83">
        <f t="shared" si="15"/>
        <v>0</v>
      </c>
      <c r="L207" s="88">
        <v>8130.715814742618</v>
      </c>
      <c r="M207" s="88">
        <v>8269.9284375487659</v>
      </c>
      <c r="N207" s="90">
        <f t="shared" si="19"/>
        <v>0</v>
      </c>
      <c r="O207" s="91">
        <v>8.36</v>
      </c>
      <c r="P207" s="91">
        <v>8.4</v>
      </c>
      <c r="Q207" s="86">
        <f t="shared" si="20"/>
        <v>0</v>
      </c>
      <c r="R207" s="92">
        <v>1.2209307510065237</v>
      </c>
      <c r="S207" s="93">
        <v>1.0392185378841328</v>
      </c>
      <c r="T207" s="86">
        <f t="shared" si="16"/>
        <v>0</v>
      </c>
      <c r="U207" s="21">
        <f t="shared" si="17"/>
        <v>0</v>
      </c>
      <c r="V207" s="11">
        <f t="shared" si="18"/>
        <v>0</v>
      </c>
    </row>
    <row r="208" spans="1:22" x14ac:dyDescent="0.25">
      <c r="A208" s="63">
        <v>611</v>
      </c>
      <c r="B208" s="49" t="s">
        <v>221</v>
      </c>
      <c r="C208" s="87">
        <v>5011</v>
      </c>
      <c r="D208" s="50">
        <v>4961</v>
      </c>
      <c r="E208" s="18">
        <v>2549.5566478986525</v>
      </c>
      <c r="F208" s="88">
        <v>2402.7990929248131</v>
      </c>
      <c r="G208" s="19">
        <f t="shared" si="14"/>
        <v>0</v>
      </c>
      <c r="H208" s="50"/>
      <c r="I208" s="20">
        <v>147.14064064900774</v>
      </c>
      <c r="J208" s="89">
        <v>63.994701694063735</v>
      </c>
      <c r="K208" s="83">
        <f t="shared" si="15"/>
        <v>0</v>
      </c>
      <c r="L208" s="88">
        <v>1105.6468288759299</v>
      </c>
      <c r="M208" s="88">
        <v>1360.7076194315659</v>
      </c>
      <c r="N208" s="90">
        <f t="shared" si="19"/>
        <v>0</v>
      </c>
      <c r="O208" s="91">
        <v>7.86</v>
      </c>
      <c r="P208" s="91">
        <v>7.9</v>
      </c>
      <c r="Q208" s="86">
        <f t="shared" si="20"/>
        <v>0</v>
      </c>
      <c r="R208" s="92">
        <v>3.8096151064262096</v>
      </c>
      <c r="S208" s="93">
        <v>1.5381601500228581</v>
      </c>
      <c r="T208" s="86">
        <f t="shared" si="16"/>
        <v>0</v>
      </c>
      <c r="U208" s="21">
        <f t="shared" si="17"/>
        <v>0</v>
      </c>
      <c r="V208" s="11">
        <f t="shared" si="18"/>
        <v>0</v>
      </c>
    </row>
    <row r="209" spans="1:22" x14ac:dyDescent="0.25">
      <c r="A209" s="63">
        <v>638</v>
      </c>
      <c r="B209" s="49" t="s">
        <v>222</v>
      </c>
      <c r="C209" s="87">
        <v>51232</v>
      </c>
      <c r="D209" s="50">
        <v>51737</v>
      </c>
      <c r="E209" s="18">
        <v>5160.0434239310562</v>
      </c>
      <c r="F209" s="88">
        <v>5620.5153499429798</v>
      </c>
      <c r="G209" s="19">
        <f t="shared" si="14"/>
        <v>0</v>
      </c>
      <c r="H209" s="50"/>
      <c r="I209" s="20">
        <v>174.23971344957897</v>
      </c>
      <c r="J209" s="89">
        <v>159.79390474925066</v>
      </c>
      <c r="K209" s="83">
        <f t="shared" si="15"/>
        <v>0</v>
      </c>
      <c r="L209" s="88">
        <v>4934.5566873988564</v>
      </c>
      <c r="M209" s="88">
        <v>5184.2687378471892</v>
      </c>
      <c r="N209" s="90">
        <f t="shared" si="19"/>
        <v>0</v>
      </c>
      <c r="O209" s="91">
        <v>7.1100000000000012</v>
      </c>
      <c r="P209" s="91">
        <v>7.1</v>
      </c>
      <c r="Q209" s="86">
        <f t="shared" si="20"/>
        <v>0</v>
      </c>
      <c r="R209" s="92">
        <v>2.5217078232105883</v>
      </c>
      <c r="S209" s="93">
        <v>2.6920012897997405</v>
      </c>
      <c r="T209" s="86">
        <f t="shared" si="16"/>
        <v>0</v>
      </c>
      <c r="U209" s="21">
        <f t="shared" si="17"/>
        <v>0</v>
      </c>
      <c r="V209" s="11">
        <f t="shared" si="18"/>
        <v>0</v>
      </c>
    </row>
    <row r="210" spans="1:22" x14ac:dyDescent="0.25">
      <c r="A210" s="63">
        <v>614</v>
      </c>
      <c r="B210" s="49" t="s">
        <v>223</v>
      </c>
      <c r="C210" s="87">
        <v>2999</v>
      </c>
      <c r="D210" s="50">
        <v>2878</v>
      </c>
      <c r="E210" s="18">
        <v>1519.2415224084846</v>
      </c>
      <c r="F210" s="88">
        <v>1725.9386587908266</v>
      </c>
      <c r="G210" s="19">
        <f t="shared" si="14"/>
        <v>0</v>
      </c>
      <c r="H210" s="50"/>
      <c r="I210" s="20">
        <v>99.372011655550324</v>
      </c>
      <c r="J210" s="89">
        <v>144.97777518009437</v>
      </c>
      <c r="K210" s="83">
        <f t="shared" si="15"/>
        <v>0</v>
      </c>
      <c r="L210" s="88">
        <v>4219.8643653780364</v>
      </c>
      <c r="M210" s="88">
        <v>4019.7198957609457</v>
      </c>
      <c r="N210" s="90">
        <f t="shared" si="19"/>
        <v>0</v>
      </c>
      <c r="O210" s="91">
        <v>9.11</v>
      </c>
      <c r="P210" s="91">
        <v>9.1</v>
      </c>
      <c r="Q210" s="86">
        <f t="shared" si="20"/>
        <v>0</v>
      </c>
      <c r="R210" s="92">
        <v>1.0589620507030917</v>
      </c>
      <c r="S210" s="93">
        <v>1.5427889313522907</v>
      </c>
      <c r="T210" s="86">
        <f t="shared" si="16"/>
        <v>0</v>
      </c>
      <c r="U210" s="21">
        <f t="shared" si="17"/>
        <v>0</v>
      </c>
      <c r="V210" s="11">
        <f t="shared" si="18"/>
        <v>0</v>
      </c>
    </row>
    <row r="211" spans="1:22" x14ac:dyDescent="0.25">
      <c r="A211" s="63">
        <v>615</v>
      </c>
      <c r="B211" s="49" t="s">
        <v>224</v>
      </c>
      <c r="C211" s="87">
        <v>7603</v>
      </c>
      <c r="D211" s="50">
        <v>7304</v>
      </c>
      <c r="E211" s="18">
        <v>370.84820029415698</v>
      </c>
      <c r="F211" s="88">
        <v>244.63674835706462</v>
      </c>
      <c r="G211" s="19">
        <f t="shared" ref="G211:G274" si="21">IF(E211&lt;-499,IF(F211&lt;-999,1,),0)</f>
        <v>0</v>
      </c>
      <c r="H211" s="50"/>
      <c r="I211" s="20">
        <v>20.945438836225865</v>
      </c>
      <c r="J211" s="89">
        <v>82.357026882923662</v>
      </c>
      <c r="K211" s="83">
        <f t="shared" ref="K211:K274" si="22">IF(I211&lt;80,IF(J211&lt;80,1,),0)</f>
        <v>0</v>
      </c>
      <c r="L211" s="88">
        <v>9231.2654499264627</v>
      </c>
      <c r="M211" s="88">
        <v>16174.53654162103</v>
      </c>
      <c r="N211" s="90">
        <f t="shared" si="19"/>
        <v>0</v>
      </c>
      <c r="O211" s="91">
        <v>8.36</v>
      </c>
      <c r="P211" s="91">
        <v>9</v>
      </c>
      <c r="Q211" s="86">
        <f t="shared" si="20"/>
        <v>0</v>
      </c>
      <c r="R211" s="92">
        <v>0.29157044643555519</v>
      </c>
      <c r="S211" s="93">
        <v>0.73071278362452663</v>
      </c>
      <c r="T211" s="86">
        <f t="shared" ref="T211:T274" si="23">IF(R211&lt;0.8,IF(S211&lt;0.8,1,),0)</f>
        <v>1</v>
      </c>
      <c r="U211" s="21">
        <f t="shared" ref="U211:U274" si="24">K211+N211+Q211+T211</f>
        <v>1</v>
      </c>
      <c r="V211" s="11">
        <f t="shared" ref="V211:V274" si="25">IF(U211=4,1,0)</f>
        <v>0</v>
      </c>
    </row>
    <row r="212" spans="1:22" x14ac:dyDescent="0.25">
      <c r="A212" s="63">
        <v>616</v>
      </c>
      <c r="B212" s="49" t="s">
        <v>225</v>
      </c>
      <c r="C212" s="87">
        <v>1807</v>
      </c>
      <c r="D212" s="50">
        <v>1743</v>
      </c>
      <c r="E212" s="18">
        <v>100.20397529477822</v>
      </c>
      <c r="F212" s="88">
        <v>-730.44915088927132</v>
      </c>
      <c r="G212" s="19">
        <f t="shared" si="21"/>
        <v>0</v>
      </c>
      <c r="H212" s="50"/>
      <c r="I212" s="20">
        <v>-27.096822999671332</v>
      </c>
      <c r="J212" s="89">
        <v>-286.62529380423189</v>
      </c>
      <c r="K212" s="83">
        <f t="shared" si="22"/>
        <v>1</v>
      </c>
      <c r="L212" s="88">
        <v>3325.7814542391911</v>
      </c>
      <c r="M212" s="88">
        <v>4288.1421801491688</v>
      </c>
      <c r="N212" s="90">
        <f t="shared" ref="N212:N275" si="26">IF(L212&gt;12099,IF(M212&gt;12823,1,),0)</f>
        <v>0</v>
      </c>
      <c r="O212" s="91">
        <v>8.8600000000000012</v>
      </c>
      <c r="P212" s="91">
        <v>8.9</v>
      </c>
      <c r="Q212" s="86">
        <f t="shared" ref="Q212:Q275" si="27">IF(O212&gt;9.32,IF(P212&gt;9.46,1,),0)</f>
        <v>0</v>
      </c>
      <c r="R212" s="92">
        <v>0.24333473880600556</v>
      </c>
      <c r="S212" s="93">
        <v>-0.82350960233852322</v>
      </c>
      <c r="T212" s="86">
        <f t="shared" si="23"/>
        <v>1</v>
      </c>
      <c r="U212" s="21">
        <f t="shared" si="24"/>
        <v>2</v>
      </c>
      <c r="V212" s="11">
        <f t="shared" si="25"/>
        <v>0</v>
      </c>
    </row>
    <row r="213" spans="1:22" x14ac:dyDescent="0.25">
      <c r="A213" s="63">
        <v>619</v>
      </c>
      <c r="B213" s="49" t="s">
        <v>226</v>
      </c>
      <c r="C213" s="87">
        <v>2675</v>
      </c>
      <c r="D213" s="50">
        <v>2607</v>
      </c>
      <c r="E213" s="18">
        <v>2386.9474754716985</v>
      </c>
      <c r="F213" s="88">
        <v>2404.365642500959</v>
      </c>
      <c r="G213" s="19">
        <f t="shared" si="21"/>
        <v>0</v>
      </c>
      <c r="H213" s="50"/>
      <c r="I213" s="20">
        <v>148.34684746435411</v>
      </c>
      <c r="J213" s="89">
        <v>97.025450474717715</v>
      </c>
      <c r="K213" s="83">
        <f t="shared" si="22"/>
        <v>0</v>
      </c>
      <c r="L213" s="88">
        <v>2714.4848943396228</v>
      </c>
      <c r="M213" s="88">
        <v>2572.7643613348673</v>
      </c>
      <c r="N213" s="90">
        <f t="shared" si="26"/>
        <v>0</v>
      </c>
      <c r="O213" s="91">
        <v>9.36</v>
      </c>
      <c r="P213" s="91">
        <v>9</v>
      </c>
      <c r="Q213" s="86">
        <f t="shared" si="27"/>
        <v>0</v>
      </c>
      <c r="R213" s="92">
        <v>2.1039451010757753</v>
      </c>
      <c r="S213" s="93">
        <v>1.5497117157214393</v>
      </c>
      <c r="T213" s="86">
        <f t="shared" si="23"/>
        <v>0</v>
      </c>
      <c r="U213" s="21">
        <f t="shared" si="24"/>
        <v>0</v>
      </c>
      <c r="V213" s="11">
        <f t="shared" si="25"/>
        <v>0</v>
      </c>
    </row>
    <row r="214" spans="1:22" x14ac:dyDescent="0.25">
      <c r="A214" s="63">
        <v>620</v>
      </c>
      <c r="B214" s="49" t="s">
        <v>227</v>
      </c>
      <c r="C214" s="87">
        <v>2380</v>
      </c>
      <c r="D214" s="50">
        <v>2345</v>
      </c>
      <c r="E214" s="18">
        <v>2226.9043323442143</v>
      </c>
      <c r="F214" s="88">
        <v>2395.7502857142858</v>
      </c>
      <c r="G214" s="19">
        <f t="shared" si="21"/>
        <v>0</v>
      </c>
      <c r="H214" s="50"/>
      <c r="I214" s="20">
        <v>103.56557117552379</v>
      </c>
      <c r="J214" s="89">
        <v>129.54977153413395</v>
      </c>
      <c r="K214" s="83">
        <f t="shared" si="22"/>
        <v>0</v>
      </c>
      <c r="L214" s="88">
        <v>3973.3173972022046</v>
      </c>
      <c r="M214" s="88">
        <v>3993.3454328358207</v>
      </c>
      <c r="N214" s="90">
        <f t="shared" si="26"/>
        <v>0</v>
      </c>
      <c r="O214" s="91">
        <v>8.86</v>
      </c>
      <c r="P214" s="91">
        <v>8.9</v>
      </c>
      <c r="Q214" s="86">
        <f t="shared" si="27"/>
        <v>0</v>
      </c>
      <c r="R214" s="92">
        <v>1.2113974741682187</v>
      </c>
      <c r="S214" s="93">
        <v>1.5205180124964766</v>
      </c>
      <c r="T214" s="86">
        <f t="shared" si="23"/>
        <v>0</v>
      </c>
      <c r="U214" s="21">
        <f t="shared" si="24"/>
        <v>0</v>
      </c>
      <c r="V214" s="11">
        <f t="shared" si="25"/>
        <v>0</v>
      </c>
    </row>
    <row r="215" spans="1:22" x14ac:dyDescent="0.25">
      <c r="A215" s="63">
        <v>623</v>
      </c>
      <c r="B215" s="49" t="s">
        <v>228</v>
      </c>
      <c r="C215" s="87">
        <v>2107</v>
      </c>
      <c r="D215" s="50">
        <v>2101</v>
      </c>
      <c r="E215" s="18">
        <v>6317.7828842504741</v>
      </c>
      <c r="F215" s="88">
        <v>6788.6558353165165</v>
      </c>
      <c r="G215" s="19">
        <f t="shared" si="21"/>
        <v>0</v>
      </c>
      <c r="H215" s="50"/>
      <c r="I215" s="20">
        <v>272.73614973226643</v>
      </c>
      <c r="J215" s="89">
        <v>198.06117928053121</v>
      </c>
      <c r="K215" s="83">
        <f t="shared" si="22"/>
        <v>0</v>
      </c>
      <c r="L215" s="88">
        <v>718.57016603415559</v>
      </c>
      <c r="M215" s="88">
        <v>672.30968110423601</v>
      </c>
      <c r="N215" s="90">
        <f t="shared" si="26"/>
        <v>0</v>
      </c>
      <c r="O215" s="91">
        <v>6.8600000000000012</v>
      </c>
      <c r="P215" s="91">
        <v>6.6000000000000005</v>
      </c>
      <c r="Q215" s="86">
        <f t="shared" si="27"/>
        <v>0</v>
      </c>
      <c r="R215" s="92">
        <v>11.888574031835676</v>
      </c>
      <c r="S215" s="93">
        <v>9.7557696598117207</v>
      </c>
      <c r="T215" s="86">
        <f t="shared" si="23"/>
        <v>0</v>
      </c>
      <c r="U215" s="21">
        <f t="shared" si="24"/>
        <v>0</v>
      </c>
      <c r="V215" s="11">
        <f t="shared" si="25"/>
        <v>0</v>
      </c>
    </row>
    <row r="216" spans="1:22" x14ac:dyDescent="0.25">
      <c r="A216" s="63">
        <v>624</v>
      </c>
      <c r="B216" s="49" t="s">
        <v>229</v>
      </c>
      <c r="C216" s="87">
        <v>5117</v>
      </c>
      <c r="D216" s="50">
        <v>5001</v>
      </c>
      <c r="E216" s="18">
        <v>1660.2719289239878</v>
      </c>
      <c r="F216" s="88">
        <v>1859.076904619076</v>
      </c>
      <c r="G216" s="19">
        <f t="shared" si="21"/>
        <v>0</v>
      </c>
      <c r="H216" s="50"/>
      <c r="I216" s="20">
        <v>291.61778935000837</v>
      </c>
      <c r="J216" s="89">
        <v>141.88300246527649</v>
      </c>
      <c r="K216" s="83">
        <f t="shared" si="22"/>
        <v>0</v>
      </c>
      <c r="L216" s="88">
        <v>2329.8127778874632</v>
      </c>
      <c r="M216" s="88">
        <v>2216.1102579484104</v>
      </c>
      <c r="N216" s="90">
        <f t="shared" si="26"/>
        <v>0</v>
      </c>
      <c r="O216" s="91">
        <v>8.11</v>
      </c>
      <c r="P216" s="91">
        <v>8.1</v>
      </c>
      <c r="Q216" s="86">
        <f t="shared" si="27"/>
        <v>0</v>
      </c>
      <c r="R216" s="92">
        <v>2.9702992432145248</v>
      </c>
      <c r="S216" s="93">
        <v>1.7298245421781726</v>
      </c>
      <c r="T216" s="86">
        <f t="shared" si="23"/>
        <v>0</v>
      </c>
      <c r="U216" s="21">
        <f t="shared" si="24"/>
        <v>0</v>
      </c>
      <c r="V216" s="11">
        <f t="shared" si="25"/>
        <v>0</v>
      </c>
    </row>
    <row r="217" spans="1:22" x14ac:dyDescent="0.25">
      <c r="A217" s="63">
        <v>625</v>
      </c>
      <c r="B217" s="49" t="s">
        <v>230</v>
      </c>
      <c r="C217" s="87">
        <v>2991</v>
      </c>
      <c r="D217" s="50">
        <v>2976</v>
      </c>
      <c r="E217" s="18">
        <v>7323.5335570469797</v>
      </c>
      <c r="F217" s="88">
        <v>8003.3212365591398</v>
      </c>
      <c r="G217" s="19">
        <f t="shared" si="21"/>
        <v>0</v>
      </c>
      <c r="H217" s="50"/>
      <c r="I217" s="20">
        <v>181.65720842128889</v>
      </c>
      <c r="J217" s="89">
        <v>216.63712321442864</v>
      </c>
      <c r="K217" s="83">
        <f t="shared" si="22"/>
        <v>0</v>
      </c>
      <c r="L217" s="88">
        <v>8479.3929530201349</v>
      </c>
      <c r="M217" s="88">
        <v>7725.2598622311834</v>
      </c>
      <c r="N217" s="90">
        <f t="shared" si="26"/>
        <v>0</v>
      </c>
      <c r="O217" s="91">
        <v>8.1099999999999977</v>
      </c>
      <c r="P217" s="91">
        <v>7.9</v>
      </c>
      <c r="Q217" s="86">
        <f t="shared" si="27"/>
        <v>0</v>
      </c>
      <c r="R217" s="92">
        <v>2.225632568854456</v>
      </c>
      <c r="S217" s="93">
        <v>2.2022446393250994</v>
      </c>
      <c r="T217" s="86">
        <f t="shared" si="23"/>
        <v>0</v>
      </c>
      <c r="U217" s="21">
        <f t="shared" si="24"/>
        <v>0</v>
      </c>
      <c r="V217" s="11">
        <f t="shared" si="25"/>
        <v>0</v>
      </c>
    </row>
    <row r="218" spans="1:22" x14ac:dyDescent="0.25">
      <c r="A218" s="63">
        <v>626</v>
      </c>
      <c r="B218" s="49" t="s">
        <v>231</v>
      </c>
      <c r="C218" s="87">
        <v>4835</v>
      </c>
      <c r="D218" s="50">
        <v>4702</v>
      </c>
      <c r="E218" s="18">
        <v>-527.37107022708165</v>
      </c>
      <c r="F218" s="88">
        <v>-816.33041684389627</v>
      </c>
      <c r="G218" s="19">
        <f t="shared" si="21"/>
        <v>0</v>
      </c>
      <c r="H218" s="50"/>
      <c r="I218" s="20">
        <v>-16.954400147261705</v>
      </c>
      <c r="J218" s="89">
        <v>18.862138304005427</v>
      </c>
      <c r="K218" s="83">
        <f t="shared" si="22"/>
        <v>1</v>
      </c>
      <c r="L218" s="88">
        <v>9052.3059230445742</v>
      </c>
      <c r="M218" s="88">
        <v>10358.348002977456</v>
      </c>
      <c r="N218" s="90">
        <f t="shared" si="26"/>
        <v>0</v>
      </c>
      <c r="O218" s="91">
        <v>9.11</v>
      </c>
      <c r="P218" s="91">
        <v>9.1</v>
      </c>
      <c r="Q218" s="86">
        <f t="shared" si="27"/>
        <v>0</v>
      </c>
      <c r="R218" s="92">
        <v>0.11926577727642912</v>
      </c>
      <c r="S218" s="93">
        <v>0.40152964525983736</v>
      </c>
      <c r="T218" s="86">
        <f t="shared" si="23"/>
        <v>1</v>
      </c>
      <c r="U218" s="21">
        <f t="shared" si="24"/>
        <v>2</v>
      </c>
      <c r="V218" s="11">
        <f t="shared" si="25"/>
        <v>0</v>
      </c>
    </row>
    <row r="219" spans="1:22" x14ac:dyDescent="0.25">
      <c r="A219" s="63">
        <v>630</v>
      </c>
      <c r="B219" s="49" t="s">
        <v>232</v>
      </c>
      <c r="C219" s="87">
        <v>1635</v>
      </c>
      <c r="D219" s="50">
        <v>1641</v>
      </c>
      <c r="E219" s="18">
        <v>3402.1761603888212</v>
      </c>
      <c r="F219" s="88">
        <v>3378.3484156002437</v>
      </c>
      <c r="G219" s="19">
        <f t="shared" si="21"/>
        <v>0</v>
      </c>
      <c r="H219" s="50"/>
      <c r="I219" s="20">
        <v>119.19644305328904</v>
      </c>
      <c r="J219" s="89">
        <v>101.45672399940115</v>
      </c>
      <c r="K219" s="83">
        <f t="shared" si="22"/>
        <v>0</v>
      </c>
      <c r="L219" s="88">
        <v>10596.952466585662</v>
      </c>
      <c r="M219" s="88">
        <v>10928.317081048142</v>
      </c>
      <c r="N219" s="90">
        <f t="shared" si="26"/>
        <v>0</v>
      </c>
      <c r="O219" s="91">
        <v>7.1100000000000012</v>
      </c>
      <c r="P219" s="91">
        <v>8</v>
      </c>
      <c r="Q219" s="86">
        <f t="shared" si="27"/>
        <v>0</v>
      </c>
      <c r="R219" s="92">
        <v>0.78268240448689841</v>
      </c>
      <c r="S219" s="93">
        <v>0.71561462440803103</v>
      </c>
      <c r="T219" s="86">
        <f t="shared" si="23"/>
        <v>1</v>
      </c>
      <c r="U219" s="21">
        <f t="shared" si="24"/>
        <v>1</v>
      </c>
      <c r="V219" s="11">
        <f t="shared" si="25"/>
        <v>0</v>
      </c>
    </row>
    <row r="220" spans="1:22" x14ac:dyDescent="0.25">
      <c r="A220" s="63">
        <v>631</v>
      </c>
      <c r="B220" s="49" t="s">
        <v>233</v>
      </c>
      <c r="C220" s="87">
        <v>1963</v>
      </c>
      <c r="D220" s="50">
        <v>1919</v>
      </c>
      <c r="E220" s="18">
        <v>1555.8327512953369</v>
      </c>
      <c r="F220" s="88">
        <v>1246.9602709744661</v>
      </c>
      <c r="G220" s="19">
        <f t="shared" si="21"/>
        <v>0</v>
      </c>
      <c r="H220" s="50"/>
      <c r="I220" s="20">
        <v>171.04959901251797</v>
      </c>
      <c r="J220" s="89">
        <v>-10.391005507381916</v>
      </c>
      <c r="K220" s="83">
        <f t="shared" si="22"/>
        <v>0</v>
      </c>
      <c r="L220" s="88">
        <v>550.8442331606218</v>
      </c>
      <c r="M220" s="88">
        <v>515.61360083376758</v>
      </c>
      <c r="N220" s="90">
        <f t="shared" si="26"/>
        <v>0</v>
      </c>
      <c r="O220" s="91">
        <v>9.11</v>
      </c>
      <c r="P220" s="91">
        <v>9.1</v>
      </c>
      <c r="Q220" s="86">
        <f t="shared" si="27"/>
        <v>0</v>
      </c>
      <c r="R220" s="92">
        <v>18.509798711659851</v>
      </c>
      <c r="S220" s="93">
        <v>-0.11968260195894632</v>
      </c>
      <c r="T220" s="86">
        <f t="shared" si="23"/>
        <v>0</v>
      </c>
      <c r="U220" s="21">
        <f t="shared" si="24"/>
        <v>0</v>
      </c>
      <c r="V220" s="11">
        <f t="shared" si="25"/>
        <v>0</v>
      </c>
    </row>
    <row r="221" spans="1:22" x14ac:dyDescent="0.25">
      <c r="A221" s="63">
        <v>635</v>
      </c>
      <c r="B221" s="49" t="s">
        <v>234</v>
      </c>
      <c r="C221" s="87">
        <v>6347</v>
      </c>
      <c r="D221" s="50">
        <v>6238</v>
      </c>
      <c r="E221" s="18">
        <v>2801.0352816790278</v>
      </c>
      <c r="F221" s="88">
        <v>2969.9820278935558</v>
      </c>
      <c r="G221" s="19">
        <f t="shared" si="21"/>
        <v>0</v>
      </c>
      <c r="H221" s="50"/>
      <c r="I221" s="20">
        <v>162.90287886816085</v>
      </c>
      <c r="J221" s="89">
        <v>88.005630255908869</v>
      </c>
      <c r="K221" s="83">
        <f t="shared" si="22"/>
        <v>0</v>
      </c>
      <c r="L221" s="88">
        <v>1904.7045352690545</v>
      </c>
      <c r="M221" s="88">
        <v>1764.7781131773004</v>
      </c>
      <c r="N221" s="90">
        <f t="shared" si="26"/>
        <v>0</v>
      </c>
      <c r="O221" s="91">
        <v>8.86</v>
      </c>
      <c r="P221" s="91">
        <v>8.9</v>
      </c>
      <c r="Q221" s="86">
        <f t="shared" si="27"/>
        <v>0</v>
      </c>
      <c r="R221" s="92">
        <v>2.978960997314902</v>
      </c>
      <c r="S221" s="93">
        <v>1.979989800633791</v>
      </c>
      <c r="T221" s="86">
        <f t="shared" si="23"/>
        <v>0</v>
      </c>
      <c r="U221" s="21">
        <f t="shared" si="24"/>
        <v>0</v>
      </c>
      <c r="V221" s="11">
        <f t="shared" si="25"/>
        <v>0</v>
      </c>
    </row>
    <row r="222" spans="1:22" x14ac:dyDescent="0.25">
      <c r="A222" s="63">
        <v>636</v>
      </c>
      <c r="B222" s="49" t="s">
        <v>235</v>
      </c>
      <c r="C222" s="87">
        <v>8154</v>
      </c>
      <c r="D222" s="50">
        <v>8011</v>
      </c>
      <c r="E222" s="18">
        <v>1623.1047736777366</v>
      </c>
      <c r="F222" s="88">
        <v>2017.9870815129202</v>
      </c>
      <c r="G222" s="19">
        <f t="shared" si="21"/>
        <v>0</v>
      </c>
      <c r="H222" s="50"/>
      <c r="I222" s="20">
        <v>147.64571487444712</v>
      </c>
      <c r="J222" s="89">
        <v>184.20969174244567</v>
      </c>
      <c r="K222" s="83">
        <f t="shared" si="22"/>
        <v>0</v>
      </c>
      <c r="L222" s="88">
        <v>3835.8047958179586</v>
      </c>
      <c r="M222" s="88">
        <v>3582.6232155785797</v>
      </c>
      <c r="N222" s="90">
        <f t="shared" si="26"/>
        <v>0</v>
      </c>
      <c r="O222" s="91">
        <v>8.61</v>
      </c>
      <c r="P222" s="91">
        <v>8.6</v>
      </c>
      <c r="Q222" s="86">
        <f t="shared" si="27"/>
        <v>0</v>
      </c>
      <c r="R222" s="92">
        <v>3.3187442838684666</v>
      </c>
      <c r="S222" s="93">
        <v>4.526043462922452</v>
      </c>
      <c r="T222" s="86">
        <f t="shared" si="23"/>
        <v>0</v>
      </c>
      <c r="U222" s="21">
        <f t="shared" si="24"/>
        <v>0</v>
      </c>
      <c r="V222" s="11">
        <f t="shared" si="25"/>
        <v>0</v>
      </c>
    </row>
    <row r="223" spans="1:22" x14ac:dyDescent="0.25">
      <c r="A223" s="63">
        <v>678</v>
      </c>
      <c r="B223" s="49" t="s">
        <v>236</v>
      </c>
      <c r="C223" s="87">
        <v>24073</v>
      </c>
      <c r="D223" s="50">
        <v>23571</v>
      </c>
      <c r="E223" s="18">
        <v>1800.1050989620537</v>
      </c>
      <c r="F223" s="88">
        <v>2552.4314891179838</v>
      </c>
      <c r="G223" s="19">
        <f t="shared" si="21"/>
        <v>0</v>
      </c>
      <c r="H223" s="50"/>
      <c r="I223" s="20">
        <v>197.63873876875169</v>
      </c>
      <c r="J223" s="89">
        <v>191.72962211953188</v>
      </c>
      <c r="K223" s="83">
        <f t="shared" si="22"/>
        <v>0</v>
      </c>
      <c r="L223" s="88">
        <v>10646.332429297812</v>
      </c>
      <c r="M223" s="88">
        <v>10027.594774511052</v>
      </c>
      <c r="N223" s="90">
        <f t="shared" si="26"/>
        <v>0</v>
      </c>
      <c r="O223" s="91">
        <v>8.6099999999999977</v>
      </c>
      <c r="P223" s="91">
        <v>8.7999999999999989</v>
      </c>
      <c r="Q223" s="86">
        <f t="shared" si="27"/>
        <v>0</v>
      </c>
      <c r="R223" s="92">
        <v>1.0870182498045571</v>
      </c>
      <c r="S223" s="93">
        <v>1.1839996337991636</v>
      </c>
      <c r="T223" s="86">
        <f t="shared" si="23"/>
        <v>0</v>
      </c>
      <c r="U223" s="21">
        <f t="shared" si="24"/>
        <v>0</v>
      </c>
      <c r="V223" s="11">
        <f t="shared" si="25"/>
        <v>0</v>
      </c>
    </row>
    <row r="224" spans="1:22" x14ac:dyDescent="0.25">
      <c r="A224" s="63">
        <v>710</v>
      </c>
      <c r="B224" s="49" t="s">
        <v>237</v>
      </c>
      <c r="C224" s="87">
        <v>27306</v>
      </c>
      <c r="D224" s="50">
        <v>27036</v>
      </c>
      <c r="E224" s="18">
        <v>1068.9070303943549</v>
      </c>
      <c r="F224" s="88">
        <v>1194.4806924101199</v>
      </c>
      <c r="G224" s="19">
        <f t="shared" si="21"/>
        <v>0</v>
      </c>
      <c r="H224" s="50"/>
      <c r="I224" s="20">
        <v>223.23372552071513</v>
      </c>
      <c r="J224" s="89">
        <v>125.43421995462212</v>
      </c>
      <c r="K224" s="83">
        <f t="shared" si="22"/>
        <v>0</v>
      </c>
      <c r="L224" s="88">
        <v>3854.2868653754281</v>
      </c>
      <c r="M224" s="88">
        <v>4351.5327925728661</v>
      </c>
      <c r="N224" s="90">
        <f t="shared" si="26"/>
        <v>0</v>
      </c>
      <c r="O224" s="91">
        <v>9.36</v>
      </c>
      <c r="P224" s="91">
        <v>9.3000000000000007</v>
      </c>
      <c r="Q224" s="86">
        <f t="shared" si="27"/>
        <v>0</v>
      </c>
      <c r="R224" s="92">
        <v>1.9915299919880329</v>
      </c>
      <c r="S224" s="93">
        <v>1.1022298605982499</v>
      </c>
      <c r="T224" s="86">
        <f t="shared" si="23"/>
        <v>0</v>
      </c>
      <c r="U224" s="21">
        <f t="shared" si="24"/>
        <v>0</v>
      </c>
      <c r="V224" s="11">
        <f t="shared" si="25"/>
        <v>0</v>
      </c>
    </row>
    <row r="225" spans="1:22" x14ac:dyDescent="0.25">
      <c r="A225" s="63">
        <v>680</v>
      </c>
      <c r="B225" s="49" t="s">
        <v>238</v>
      </c>
      <c r="C225" s="87">
        <v>24942</v>
      </c>
      <c r="D225" s="50">
        <v>25738</v>
      </c>
      <c r="E225" s="18">
        <v>1859.3356057794795</v>
      </c>
      <c r="F225" s="88">
        <v>1849.2634112984695</v>
      </c>
      <c r="G225" s="19">
        <f t="shared" si="21"/>
        <v>0</v>
      </c>
      <c r="H225" s="50"/>
      <c r="I225" s="20">
        <v>156.29827223696228</v>
      </c>
      <c r="J225" s="89">
        <v>106.98412605051814</v>
      </c>
      <c r="K225" s="83">
        <f t="shared" si="22"/>
        <v>0</v>
      </c>
      <c r="L225" s="88">
        <v>2437.0744135644072</v>
      </c>
      <c r="M225" s="88">
        <v>3152.5898080658949</v>
      </c>
      <c r="N225" s="90">
        <f t="shared" si="26"/>
        <v>0</v>
      </c>
      <c r="O225" s="91">
        <v>7.61</v>
      </c>
      <c r="P225" s="91">
        <v>7.6</v>
      </c>
      <c r="Q225" s="86">
        <f t="shared" si="27"/>
        <v>0</v>
      </c>
      <c r="R225" s="92">
        <v>2.8485101459680466</v>
      </c>
      <c r="S225" s="93">
        <v>1.5087029703548234</v>
      </c>
      <c r="T225" s="86">
        <f t="shared" si="23"/>
        <v>0</v>
      </c>
      <c r="U225" s="21">
        <f t="shared" si="24"/>
        <v>0</v>
      </c>
      <c r="V225" s="11">
        <f t="shared" si="25"/>
        <v>0</v>
      </c>
    </row>
    <row r="226" spans="1:22" x14ac:dyDescent="0.25">
      <c r="A226" s="63">
        <v>681</v>
      </c>
      <c r="B226" s="49" t="s">
        <v>239</v>
      </c>
      <c r="C226" s="87">
        <v>3308</v>
      </c>
      <c r="D226" s="50">
        <v>3246</v>
      </c>
      <c r="E226" s="18">
        <v>852.66482559902931</v>
      </c>
      <c r="F226" s="88">
        <v>972.94984288354897</v>
      </c>
      <c r="G226" s="19">
        <f t="shared" si="21"/>
        <v>0</v>
      </c>
      <c r="H226" s="50"/>
      <c r="I226" s="20">
        <v>132.26836625659084</v>
      </c>
      <c r="J226" s="89">
        <v>138.09002197128396</v>
      </c>
      <c r="K226" s="83">
        <f t="shared" si="22"/>
        <v>0</v>
      </c>
      <c r="L226" s="88">
        <v>2899.4238792841975</v>
      </c>
      <c r="M226" s="88">
        <v>2891.4573813924831</v>
      </c>
      <c r="N226" s="90">
        <f t="shared" si="26"/>
        <v>0</v>
      </c>
      <c r="O226" s="91">
        <v>9.36</v>
      </c>
      <c r="P226" s="91">
        <v>9.4</v>
      </c>
      <c r="Q226" s="86">
        <f t="shared" si="27"/>
        <v>0</v>
      </c>
      <c r="R226" s="92">
        <v>2.0143478506482428</v>
      </c>
      <c r="S226" s="93">
        <v>2.0763372762231951</v>
      </c>
      <c r="T226" s="86">
        <f t="shared" si="23"/>
        <v>0</v>
      </c>
      <c r="U226" s="21">
        <f t="shared" si="24"/>
        <v>0</v>
      </c>
      <c r="V226" s="11">
        <f t="shared" si="25"/>
        <v>0</v>
      </c>
    </row>
    <row r="227" spans="1:22" x14ac:dyDescent="0.25">
      <c r="A227" s="63">
        <v>683</v>
      </c>
      <c r="B227" s="49" t="s">
        <v>240</v>
      </c>
      <c r="C227" s="87">
        <v>3618</v>
      </c>
      <c r="D227" s="50">
        <v>3570</v>
      </c>
      <c r="E227" s="18">
        <v>6003.5903500972499</v>
      </c>
      <c r="F227" s="88">
        <v>5979.5520336134459</v>
      </c>
      <c r="G227" s="19">
        <f t="shared" si="21"/>
        <v>0</v>
      </c>
      <c r="H227" s="50"/>
      <c r="I227" s="20">
        <v>78.180697636663822</v>
      </c>
      <c r="J227" s="89">
        <v>96.209820843667799</v>
      </c>
      <c r="K227" s="83">
        <f t="shared" si="22"/>
        <v>0</v>
      </c>
      <c r="L227" s="88">
        <v>10463.92916087802</v>
      </c>
      <c r="M227" s="88">
        <v>10618.913778711487</v>
      </c>
      <c r="N227" s="90">
        <f t="shared" si="26"/>
        <v>0</v>
      </c>
      <c r="O227" s="91">
        <v>7.1100000000000012</v>
      </c>
      <c r="P227" s="91">
        <v>7.1</v>
      </c>
      <c r="Q227" s="86">
        <f t="shared" si="27"/>
        <v>0</v>
      </c>
      <c r="R227" s="92">
        <v>0.65056659140520179</v>
      </c>
      <c r="S227" s="93">
        <v>0.90219262749090523</v>
      </c>
      <c r="T227" s="86">
        <f t="shared" si="23"/>
        <v>0</v>
      </c>
      <c r="U227" s="21">
        <f t="shared" si="24"/>
        <v>0</v>
      </c>
      <c r="V227" s="11">
        <f t="shared" si="25"/>
        <v>0</v>
      </c>
    </row>
    <row r="228" spans="1:22" x14ac:dyDescent="0.25">
      <c r="A228" s="63">
        <v>684</v>
      </c>
      <c r="B228" s="49" t="s">
        <v>241</v>
      </c>
      <c r="C228" s="87">
        <v>38667</v>
      </c>
      <c r="D228" s="50">
        <v>38968</v>
      </c>
      <c r="E228" s="18">
        <v>5216.856440306964</v>
      </c>
      <c r="F228" s="88">
        <v>5422.8980969000204</v>
      </c>
      <c r="G228" s="19">
        <f t="shared" si="21"/>
        <v>0</v>
      </c>
      <c r="H228" s="50"/>
      <c r="I228" s="20">
        <v>175.77176435068014</v>
      </c>
      <c r="J228" s="89">
        <v>135.83670409491125</v>
      </c>
      <c r="K228" s="83">
        <f t="shared" si="22"/>
        <v>0</v>
      </c>
      <c r="L228" s="88">
        <v>4334.0442815203951</v>
      </c>
      <c r="M228" s="88">
        <v>4706.5060729316365</v>
      </c>
      <c r="N228" s="90">
        <f t="shared" si="26"/>
        <v>0</v>
      </c>
      <c r="O228" s="91">
        <v>7.86</v>
      </c>
      <c r="P228" s="91">
        <v>7.9</v>
      </c>
      <c r="Q228" s="86">
        <f t="shared" si="27"/>
        <v>0</v>
      </c>
      <c r="R228" s="92">
        <v>2.4335762755171246</v>
      </c>
      <c r="S228" s="93">
        <v>1.6840405812736632</v>
      </c>
      <c r="T228" s="86">
        <f t="shared" si="23"/>
        <v>0</v>
      </c>
      <c r="U228" s="21">
        <f t="shared" si="24"/>
        <v>0</v>
      </c>
      <c r="V228" s="11">
        <f t="shared" si="25"/>
        <v>0</v>
      </c>
    </row>
    <row r="229" spans="1:22" x14ac:dyDescent="0.25">
      <c r="A229" s="63">
        <v>686</v>
      </c>
      <c r="B229" s="49" t="s">
        <v>242</v>
      </c>
      <c r="C229" s="87">
        <v>2964</v>
      </c>
      <c r="D229" s="50">
        <v>2935</v>
      </c>
      <c r="E229" s="18">
        <v>927.62657688373667</v>
      </c>
      <c r="F229" s="88">
        <v>1861.1700408858601</v>
      </c>
      <c r="G229" s="19">
        <f t="shared" si="21"/>
        <v>0</v>
      </c>
      <c r="H229" s="50"/>
      <c r="I229" s="20">
        <v>73.370975341916349</v>
      </c>
      <c r="J229" s="89">
        <v>142.24859267930805</v>
      </c>
      <c r="K229" s="83">
        <f t="shared" si="22"/>
        <v>0</v>
      </c>
      <c r="L229" s="88">
        <v>4048.8050085236964</v>
      </c>
      <c r="M229" s="88">
        <v>3469.3508074957408</v>
      </c>
      <c r="N229" s="90">
        <f t="shared" si="26"/>
        <v>0</v>
      </c>
      <c r="O229" s="91">
        <v>9.86</v>
      </c>
      <c r="P229" s="91">
        <v>9.9</v>
      </c>
      <c r="Q229" s="86">
        <f t="shared" si="27"/>
        <v>1</v>
      </c>
      <c r="R229" s="92">
        <v>0.70021971100417191</v>
      </c>
      <c r="S229" s="93">
        <v>1.6719727956370223</v>
      </c>
      <c r="T229" s="86">
        <f t="shared" si="23"/>
        <v>0</v>
      </c>
      <c r="U229" s="21">
        <f t="shared" si="24"/>
        <v>1</v>
      </c>
      <c r="V229" s="11">
        <f t="shared" si="25"/>
        <v>0</v>
      </c>
    </row>
    <row r="230" spans="1:22" x14ac:dyDescent="0.25">
      <c r="A230" s="63">
        <v>687</v>
      </c>
      <c r="B230" s="49" t="s">
        <v>243</v>
      </c>
      <c r="C230" s="87">
        <v>1477</v>
      </c>
      <c r="D230" s="50">
        <v>1413</v>
      </c>
      <c r="E230" s="18">
        <v>5185.7251755617981</v>
      </c>
      <c r="F230" s="88">
        <v>5811.6909766454355</v>
      </c>
      <c r="G230" s="19">
        <f t="shared" si="21"/>
        <v>0</v>
      </c>
      <c r="H230" s="50"/>
      <c r="I230" s="20">
        <v>77.340020962663203</v>
      </c>
      <c r="J230" s="89">
        <v>144.43846543540329</v>
      </c>
      <c r="K230" s="83">
        <f t="shared" si="22"/>
        <v>0</v>
      </c>
      <c r="L230" s="88">
        <v>4698.2310603932583</v>
      </c>
      <c r="M230" s="88">
        <v>4279.7089313517326</v>
      </c>
      <c r="N230" s="90">
        <f t="shared" si="26"/>
        <v>0</v>
      </c>
      <c r="O230" s="91">
        <v>9.36</v>
      </c>
      <c r="P230" s="91">
        <v>9.4</v>
      </c>
      <c r="Q230" s="86">
        <f t="shared" si="27"/>
        <v>0</v>
      </c>
      <c r="R230" s="92">
        <v>1.0206976040655875</v>
      </c>
      <c r="S230" s="93">
        <v>1.9572722211460736</v>
      </c>
      <c r="T230" s="86">
        <f t="shared" si="23"/>
        <v>0</v>
      </c>
      <c r="U230" s="21">
        <f t="shared" si="24"/>
        <v>0</v>
      </c>
      <c r="V230" s="11">
        <f t="shared" si="25"/>
        <v>0</v>
      </c>
    </row>
    <row r="231" spans="1:22" x14ac:dyDescent="0.25">
      <c r="A231" s="63">
        <v>689</v>
      </c>
      <c r="B231" s="49" t="s">
        <v>244</v>
      </c>
      <c r="C231" s="87">
        <v>3093</v>
      </c>
      <c r="D231" s="50">
        <v>3008</v>
      </c>
      <c r="E231" s="18">
        <v>4762.0150329815306</v>
      </c>
      <c r="F231" s="88">
        <v>4732.1134674202121</v>
      </c>
      <c r="G231" s="19">
        <f t="shared" si="21"/>
        <v>0</v>
      </c>
      <c r="H231" s="50"/>
      <c r="I231" s="20">
        <v>225.30953978895843</v>
      </c>
      <c r="J231" s="89">
        <v>88.99240647145902</v>
      </c>
      <c r="K231" s="83">
        <f t="shared" si="22"/>
        <v>0</v>
      </c>
      <c r="L231" s="88">
        <v>1904.0687862796835</v>
      </c>
      <c r="M231" s="88">
        <v>1699.5041821808513</v>
      </c>
      <c r="N231" s="90">
        <f t="shared" si="26"/>
        <v>0</v>
      </c>
      <c r="O231" s="91">
        <v>8.36</v>
      </c>
      <c r="P231" s="91">
        <v>8.3000000000000007</v>
      </c>
      <c r="Q231" s="86">
        <f t="shared" si="27"/>
        <v>0</v>
      </c>
      <c r="R231" s="92">
        <v>4.9317525858323545</v>
      </c>
      <c r="S231" s="93">
        <v>2.3358859905718163</v>
      </c>
      <c r="T231" s="86">
        <f t="shared" si="23"/>
        <v>0</v>
      </c>
      <c r="U231" s="21">
        <f t="shared" si="24"/>
        <v>0</v>
      </c>
      <c r="V231" s="11">
        <f t="shared" si="25"/>
        <v>0</v>
      </c>
    </row>
    <row r="232" spans="1:22" x14ac:dyDescent="0.25">
      <c r="A232" s="63">
        <v>691</v>
      </c>
      <c r="B232" s="49" t="s">
        <v>245</v>
      </c>
      <c r="C232" s="87">
        <v>2636</v>
      </c>
      <c r="D232" s="50">
        <v>2556</v>
      </c>
      <c r="E232" s="18">
        <v>605.06774441878372</v>
      </c>
      <c r="F232" s="88">
        <v>257.42331768388107</v>
      </c>
      <c r="G232" s="19">
        <f t="shared" si="21"/>
        <v>0</v>
      </c>
      <c r="H232" s="50"/>
      <c r="I232" s="20">
        <v>97.95323491076546</v>
      </c>
      <c r="J232" s="89">
        <v>46.463485801655011</v>
      </c>
      <c r="K232" s="83">
        <f t="shared" si="22"/>
        <v>0</v>
      </c>
      <c r="L232" s="88">
        <v>11673.664742109313</v>
      </c>
      <c r="M232" s="88">
        <v>11983.987089201877</v>
      </c>
      <c r="N232" s="90">
        <f t="shared" si="26"/>
        <v>0</v>
      </c>
      <c r="O232" s="91">
        <v>9.86</v>
      </c>
      <c r="P232" s="91">
        <v>9.9</v>
      </c>
      <c r="Q232" s="86">
        <f t="shared" si="27"/>
        <v>1</v>
      </c>
      <c r="R232" s="92">
        <v>0.54396545692140463</v>
      </c>
      <c r="S232" s="93">
        <v>0.35805599990284137</v>
      </c>
      <c r="T232" s="86">
        <f t="shared" si="23"/>
        <v>1</v>
      </c>
      <c r="U232" s="21">
        <f t="shared" si="24"/>
        <v>2</v>
      </c>
      <c r="V232" s="11">
        <f t="shared" si="25"/>
        <v>0</v>
      </c>
    </row>
    <row r="233" spans="1:22" x14ac:dyDescent="0.25">
      <c r="A233" s="63">
        <v>694</v>
      </c>
      <c r="B233" s="49" t="s">
        <v>246</v>
      </c>
      <c r="C233" s="87">
        <v>28349</v>
      </c>
      <c r="D233" s="50">
        <v>28643</v>
      </c>
      <c r="E233" s="18">
        <v>4020.3791261454198</v>
      </c>
      <c r="F233" s="88">
        <v>4191.2604238382846</v>
      </c>
      <c r="G233" s="19">
        <f t="shared" si="21"/>
        <v>0</v>
      </c>
      <c r="H233" s="50"/>
      <c r="I233" s="20">
        <v>197.19982191674882</v>
      </c>
      <c r="J233" s="89">
        <v>151.68543327560812</v>
      </c>
      <c r="K233" s="83">
        <f t="shared" si="22"/>
        <v>0</v>
      </c>
      <c r="L233" s="88">
        <v>4069.2709995435871</v>
      </c>
      <c r="M233" s="88">
        <v>4518.9549750375309</v>
      </c>
      <c r="N233" s="90">
        <f t="shared" si="26"/>
        <v>0</v>
      </c>
      <c r="O233" s="91">
        <v>7.86</v>
      </c>
      <c r="P233" s="91">
        <v>7.9</v>
      </c>
      <c r="Q233" s="86">
        <f t="shared" si="27"/>
        <v>0</v>
      </c>
      <c r="R233" s="92">
        <v>1.9260150125553182</v>
      </c>
      <c r="S233" s="93">
        <v>1.4496909487012835</v>
      </c>
      <c r="T233" s="86">
        <f t="shared" si="23"/>
        <v>0</v>
      </c>
      <c r="U233" s="21">
        <f t="shared" si="24"/>
        <v>0</v>
      </c>
      <c r="V233" s="11">
        <f t="shared" si="25"/>
        <v>0</v>
      </c>
    </row>
    <row r="234" spans="1:22" x14ac:dyDescent="0.25">
      <c r="A234" s="63">
        <v>697</v>
      </c>
      <c r="B234" s="49" t="s">
        <v>247</v>
      </c>
      <c r="C234" s="87">
        <v>1174</v>
      </c>
      <c r="D234" s="50">
        <v>1163</v>
      </c>
      <c r="E234" s="18">
        <v>1001.2487027491409</v>
      </c>
      <c r="F234" s="88">
        <v>1115.4578245915734</v>
      </c>
      <c r="G234" s="19">
        <f t="shared" si="21"/>
        <v>0</v>
      </c>
      <c r="H234" s="50"/>
      <c r="I234" s="20">
        <v>89.347498990885029</v>
      </c>
      <c r="J234" s="89">
        <v>159.69818479676374</v>
      </c>
      <c r="K234" s="83">
        <f t="shared" si="22"/>
        <v>0</v>
      </c>
      <c r="L234" s="88">
        <v>3260.5566065292096</v>
      </c>
      <c r="M234" s="88">
        <v>3268.2449699054168</v>
      </c>
      <c r="N234" s="90">
        <f t="shared" si="26"/>
        <v>0</v>
      </c>
      <c r="O234" s="91">
        <v>9.36</v>
      </c>
      <c r="P234" s="91">
        <v>9.3000000000000007</v>
      </c>
      <c r="Q234" s="86">
        <f t="shared" si="27"/>
        <v>0</v>
      </c>
      <c r="R234" s="92">
        <v>0.83487126656276212</v>
      </c>
      <c r="S234" s="93">
        <v>1.1069015212172411</v>
      </c>
      <c r="T234" s="86">
        <f t="shared" si="23"/>
        <v>0</v>
      </c>
      <c r="U234" s="21">
        <f t="shared" si="24"/>
        <v>0</v>
      </c>
      <c r="V234" s="11">
        <f t="shared" si="25"/>
        <v>0</v>
      </c>
    </row>
    <row r="235" spans="1:22" x14ac:dyDescent="0.25">
      <c r="A235" s="63">
        <v>698</v>
      </c>
      <c r="B235" s="49" t="s">
        <v>248</v>
      </c>
      <c r="C235" s="87">
        <v>64535</v>
      </c>
      <c r="D235" s="50">
        <v>65722</v>
      </c>
      <c r="E235" s="18">
        <v>3600.6219992035049</v>
      </c>
      <c r="F235" s="88">
        <v>3786.9960329874325</v>
      </c>
      <c r="G235" s="19">
        <f t="shared" si="21"/>
        <v>0</v>
      </c>
      <c r="H235" s="50"/>
      <c r="I235" s="20">
        <v>167.70447453097566</v>
      </c>
      <c r="J235" s="89">
        <v>131.09268215430336</v>
      </c>
      <c r="K235" s="83">
        <f t="shared" si="22"/>
        <v>0</v>
      </c>
      <c r="L235" s="88">
        <v>5248.5519992035051</v>
      </c>
      <c r="M235" s="88">
        <v>6355.0893601838034</v>
      </c>
      <c r="N235" s="90">
        <f t="shared" si="26"/>
        <v>0</v>
      </c>
      <c r="O235" s="91">
        <v>8.86</v>
      </c>
      <c r="P235" s="91">
        <v>8.9</v>
      </c>
      <c r="Q235" s="86">
        <f t="shared" si="27"/>
        <v>0</v>
      </c>
      <c r="R235" s="92">
        <v>1.9056285330101055</v>
      </c>
      <c r="S235" s="93">
        <v>1.4673296092779993</v>
      </c>
      <c r="T235" s="86">
        <f t="shared" si="23"/>
        <v>0</v>
      </c>
      <c r="U235" s="21">
        <f t="shared" si="24"/>
        <v>0</v>
      </c>
      <c r="V235" s="11">
        <f t="shared" si="25"/>
        <v>0</v>
      </c>
    </row>
    <row r="236" spans="1:22" x14ac:dyDescent="0.25">
      <c r="A236" s="63">
        <v>700</v>
      </c>
      <c r="B236" s="49" t="s">
        <v>249</v>
      </c>
      <c r="C236" s="87">
        <v>4842</v>
      </c>
      <c r="D236" s="50">
        <v>4733</v>
      </c>
      <c r="E236" s="18">
        <v>3182.2486569987391</v>
      </c>
      <c r="F236" s="88">
        <v>3408.9228776674408</v>
      </c>
      <c r="G236" s="19">
        <f t="shared" si="21"/>
        <v>0</v>
      </c>
      <c r="H236" s="50"/>
      <c r="I236" s="20">
        <v>56.048336685818825</v>
      </c>
      <c r="J236" s="89">
        <v>143.58229700569544</v>
      </c>
      <c r="K236" s="83">
        <f t="shared" si="22"/>
        <v>0</v>
      </c>
      <c r="L236" s="88">
        <v>2722.2924653215637</v>
      </c>
      <c r="M236" s="88">
        <v>2589.3566279315451</v>
      </c>
      <c r="N236" s="90">
        <f t="shared" si="26"/>
        <v>0</v>
      </c>
      <c r="O236" s="91">
        <v>7.86</v>
      </c>
      <c r="P236" s="91">
        <v>8.6</v>
      </c>
      <c r="Q236" s="86">
        <f t="shared" si="27"/>
        <v>0</v>
      </c>
      <c r="R236" s="92">
        <v>1.4776953266811546</v>
      </c>
      <c r="S236" s="93">
        <v>2.0538504849419432</v>
      </c>
      <c r="T236" s="86">
        <f t="shared" si="23"/>
        <v>0</v>
      </c>
      <c r="U236" s="21">
        <f t="shared" si="24"/>
        <v>0</v>
      </c>
      <c r="V236" s="11">
        <f t="shared" si="25"/>
        <v>0</v>
      </c>
    </row>
    <row r="237" spans="1:22" x14ac:dyDescent="0.25">
      <c r="A237" s="63">
        <v>702</v>
      </c>
      <c r="B237" s="49" t="s">
        <v>250</v>
      </c>
      <c r="C237" s="87">
        <v>4114</v>
      </c>
      <c r="D237" s="50">
        <v>4039</v>
      </c>
      <c r="E237" s="18">
        <v>1620.1931668283221</v>
      </c>
      <c r="F237" s="88">
        <v>1745.5509655855408</v>
      </c>
      <c r="G237" s="19">
        <f t="shared" si="21"/>
        <v>0</v>
      </c>
      <c r="H237" s="50"/>
      <c r="I237" s="20">
        <v>125.88415173798448</v>
      </c>
      <c r="J237" s="89">
        <v>113.33988839288622</v>
      </c>
      <c r="K237" s="83">
        <f t="shared" si="22"/>
        <v>0</v>
      </c>
      <c r="L237" s="88">
        <v>1480.9951260911735</v>
      </c>
      <c r="M237" s="88">
        <v>937.57669720227796</v>
      </c>
      <c r="N237" s="90">
        <f t="shared" si="26"/>
        <v>0</v>
      </c>
      <c r="O237" s="91">
        <v>9.36</v>
      </c>
      <c r="P237" s="91">
        <v>9.4</v>
      </c>
      <c r="Q237" s="86">
        <f t="shared" si="27"/>
        <v>0</v>
      </c>
      <c r="R237" s="92">
        <v>2.1324362379387849</v>
      </c>
      <c r="S237" s="93">
        <v>3.3671984459299074</v>
      </c>
      <c r="T237" s="86">
        <f t="shared" si="23"/>
        <v>0</v>
      </c>
      <c r="U237" s="21">
        <f t="shared" si="24"/>
        <v>0</v>
      </c>
      <c r="V237" s="11">
        <f t="shared" si="25"/>
        <v>0</v>
      </c>
    </row>
    <row r="238" spans="1:22" x14ac:dyDescent="0.25">
      <c r="A238" s="63">
        <v>704</v>
      </c>
      <c r="B238" s="49" t="s">
        <v>251</v>
      </c>
      <c r="C238" s="87">
        <v>6428</v>
      </c>
      <c r="D238" s="50">
        <v>6418</v>
      </c>
      <c r="E238" s="18">
        <v>2852.3721022374148</v>
      </c>
      <c r="F238" s="88">
        <v>3026.0962200062331</v>
      </c>
      <c r="G238" s="19">
        <f t="shared" si="21"/>
        <v>0</v>
      </c>
      <c r="H238" s="50"/>
      <c r="I238" s="20">
        <v>100.67802337928052</v>
      </c>
      <c r="J238" s="89">
        <v>147.0223217693331</v>
      </c>
      <c r="K238" s="83">
        <f t="shared" si="22"/>
        <v>0</v>
      </c>
      <c r="L238" s="88">
        <v>1569.9727113113736</v>
      </c>
      <c r="M238" s="88">
        <v>1428.2898099096294</v>
      </c>
      <c r="N238" s="90">
        <f t="shared" si="26"/>
        <v>0</v>
      </c>
      <c r="O238" s="91">
        <v>7.1100000000000012</v>
      </c>
      <c r="P238" s="91">
        <v>7.1</v>
      </c>
      <c r="Q238" s="86">
        <f t="shared" si="27"/>
        <v>0</v>
      </c>
      <c r="R238" s="92">
        <v>1.8807374035620477</v>
      </c>
      <c r="S238" s="93">
        <v>2.6099982158378059</v>
      </c>
      <c r="T238" s="86">
        <f t="shared" si="23"/>
        <v>0</v>
      </c>
      <c r="U238" s="21">
        <f t="shared" si="24"/>
        <v>0</v>
      </c>
      <c r="V238" s="11">
        <f t="shared" si="25"/>
        <v>0</v>
      </c>
    </row>
    <row r="239" spans="1:22" x14ac:dyDescent="0.25">
      <c r="A239" s="63">
        <v>707</v>
      </c>
      <c r="B239" s="49" t="s">
        <v>252</v>
      </c>
      <c r="C239" s="87">
        <v>1960</v>
      </c>
      <c r="D239" s="50">
        <v>1881</v>
      </c>
      <c r="E239" s="18">
        <v>36.021009463722422</v>
      </c>
      <c r="F239" s="88">
        <v>468.52863370547578</v>
      </c>
      <c r="G239" s="19">
        <f t="shared" si="21"/>
        <v>0</v>
      </c>
      <c r="H239" s="50"/>
      <c r="I239" s="20">
        <v>175.19686512955508</v>
      </c>
      <c r="J239" s="89">
        <v>266.9361078215826</v>
      </c>
      <c r="K239" s="83">
        <f t="shared" si="22"/>
        <v>0</v>
      </c>
      <c r="L239" s="88">
        <v>2422.5385856992643</v>
      </c>
      <c r="M239" s="88">
        <v>2167.227182349814</v>
      </c>
      <c r="N239" s="90">
        <f t="shared" si="26"/>
        <v>0</v>
      </c>
      <c r="O239" s="91">
        <v>8.86</v>
      </c>
      <c r="P239" s="91">
        <v>8.9000000000000021</v>
      </c>
      <c r="Q239" s="86">
        <f t="shared" si="27"/>
        <v>0</v>
      </c>
      <c r="R239" s="92">
        <v>1.9906351013059658</v>
      </c>
      <c r="S239" s="93">
        <v>2.5495763765541577</v>
      </c>
      <c r="T239" s="86">
        <f t="shared" si="23"/>
        <v>0</v>
      </c>
      <c r="U239" s="21">
        <f t="shared" si="24"/>
        <v>0</v>
      </c>
      <c r="V239" s="11">
        <f t="shared" si="25"/>
        <v>0</v>
      </c>
    </row>
    <row r="240" spans="1:22" x14ac:dyDescent="0.25">
      <c r="A240" s="63">
        <v>729</v>
      </c>
      <c r="B240" s="49" t="s">
        <v>253</v>
      </c>
      <c r="C240" s="87">
        <v>8975</v>
      </c>
      <c r="D240" s="50">
        <v>8858</v>
      </c>
      <c r="E240" s="18">
        <v>1878.2938555442522</v>
      </c>
      <c r="F240" s="88">
        <v>2007.5996285843307</v>
      </c>
      <c r="G240" s="19">
        <f t="shared" si="21"/>
        <v>0</v>
      </c>
      <c r="H240" s="50"/>
      <c r="I240" s="20">
        <v>114.22099208715326</v>
      </c>
      <c r="J240" s="89">
        <v>121.58679666950307</v>
      </c>
      <c r="K240" s="83">
        <f t="shared" si="22"/>
        <v>0</v>
      </c>
      <c r="L240" s="88">
        <v>6168.9781440036168</v>
      </c>
      <c r="M240" s="88">
        <v>5259.3807936328731</v>
      </c>
      <c r="N240" s="90">
        <f t="shared" si="26"/>
        <v>0</v>
      </c>
      <c r="O240" s="91">
        <v>9.36</v>
      </c>
      <c r="P240" s="91">
        <v>9.3000000000000007</v>
      </c>
      <c r="Q240" s="86">
        <f t="shared" si="27"/>
        <v>0</v>
      </c>
      <c r="R240" s="92">
        <v>3.1449157227120828</v>
      </c>
      <c r="S240" s="93">
        <v>3.4890428263155089</v>
      </c>
      <c r="T240" s="86">
        <f t="shared" si="23"/>
        <v>0</v>
      </c>
      <c r="U240" s="21">
        <f t="shared" si="24"/>
        <v>0</v>
      </c>
      <c r="V240" s="11">
        <f t="shared" si="25"/>
        <v>0</v>
      </c>
    </row>
    <row r="241" spans="1:22" x14ac:dyDescent="0.25">
      <c r="A241" s="63">
        <v>732</v>
      </c>
      <c r="B241" s="49" t="s">
        <v>254</v>
      </c>
      <c r="C241" s="87">
        <v>3336</v>
      </c>
      <c r="D241" s="50">
        <v>3285</v>
      </c>
      <c r="E241" s="18">
        <v>4325.2155532296656</v>
      </c>
      <c r="F241" s="88">
        <v>4481.6535677321162</v>
      </c>
      <c r="G241" s="19">
        <f t="shared" si="21"/>
        <v>0</v>
      </c>
      <c r="H241" s="50"/>
      <c r="I241" s="20">
        <v>106.45006864004883</v>
      </c>
      <c r="J241" s="89">
        <v>109.34214044127476</v>
      </c>
      <c r="K241" s="83">
        <f t="shared" si="22"/>
        <v>0</v>
      </c>
      <c r="L241" s="88">
        <v>5617.4064025119624</v>
      </c>
      <c r="M241" s="88">
        <v>6048.2183165905635</v>
      </c>
      <c r="N241" s="90">
        <f t="shared" si="26"/>
        <v>0</v>
      </c>
      <c r="O241" s="91">
        <v>7.61</v>
      </c>
      <c r="P241" s="91">
        <v>8.6</v>
      </c>
      <c r="Q241" s="86">
        <f t="shared" si="27"/>
        <v>0</v>
      </c>
      <c r="R241" s="92">
        <v>1.1738119933054396</v>
      </c>
      <c r="S241" s="93">
        <v>1.1788978112644635</v>
      </c>
      <c r="T241" s="86">
        <f t="shared" si="23"/>
        <v>0</v>
      </c>
      <c r="U241" s="21">
        <f t="shared" si="24"/>
        <v>0</v>
      </c>
      <c r="V241" s="11">
        <f t="shared" si="25"/>
        <v>0</v>
      </c>
    </row>
    <row r="242" spans="1:22" x14ac:dyDescent="0.25">
      <c r="A242" s="63">
        <v>734</v>
      </c>
      <c r="B242" s="49" t="s">
        <v>255</v>
      </c>
      <c r="C242" s="87">
        <v>50933</v>
      </c>
      <c r="D242" s="50">
        <v>50870</v>
      </c>
      <c r="E242" s="18">
        <v>1505.6659749510766</v>
      </c>
      <c r="F242" s="88">
        <v>1613.0110357774722</v>
      </c>
      <c r="G242" s="19">
        <f t="shared" si="21"/>
        <v>0</v>
      </c>
      <c r="H242" s="50"/>
      <c r="I242" s="20">
        <v>174.13625193145293</v>
      </c>
      <c r="J242" s="89">
        <v>125.5290485009369</v>
      </c>
      <c r="K242" s="83">
        <f t="shared" si="22"/>
        <v>0</v>
      </c>
      <c r="L242" s="88">
        <v>1757.9776452054796</v>
      </c>
      <c r="M242" s="88">
        <v>1771.7288334971497</v>
      </c>
      <c r="N242" s="90">
        <f t="shared" si="26"/>
        <v>0</v>
      </c>
      <c r="O242" s="91">
        <v>8.11</v>
      </c>
      <c r="P242" s="91">
        <v>8.1</v>
      </c>
      <c r="Q242" s="86">
        <f t="shared" si="27"/>
        <v>0</v>
      </c>
      <c r="R242" s="92">
        <v>3.2540936230303648</v>
      </c>
      <c r="S242" s="93">
        <v>2.2459408268336034</v>
      </c>
      <c r="T242" s="86">
        <f t="shared" si="23"/>
        <v>0</v>
      </c>
      <c r="U242" s="21">
        <f t="shared" si="24"/>
        <v>0</v>
      </c>
      <c r="V242" s="11">
        <f t="shared" si="25"/>
        <v>0</v>
      </c>
    </row>
    <row r="243" spans="1:22" x14ac:dyDescent="0.25">
      <c r="A243" s="63">
        <v>790</v>
      </c>
      <c r="B243" s="49" t="s">
        <v>256</v>
      </c>
      <c r="C243" s="87">
        <v>23734</v>
      </c>
      <c r="D243" s="50">
        <v>23464</v>
      </c>
      <c r="E243" s="18">
        <v>2666.4380506059961</v>
      </c>
      <c r="F243" s="88">
        <v>2883.2153128196392</v>
      </c>
      <c r="G243" s="19">
        <f t="shared" si="21"/>
        <v>0</v>
      </c>
      <c r="H243" s="50"/>
      <c r="I243" s="20">
        <v>185.15254414867169</v>
      </c>
      <c r="J243" s="89">
        <v>136.42467441136398</v>
      </c>
      <c r="K243" s="83">
        <f t="shared" si="22"/>
        <v>0</v>
      </c>
      <c r="L243" s="88">
        <v>2943.7922687646183</v>
      </c>
      <c r="M243" s="88">
        <v>3287.2637474428916</v>
      </c>
      <c r="N243" s="90">
        <f t="shared" si="26"/>
        <v>0</v>
      </c>
      <c r="O243" s="91">
        <v>8.86</v>
      </c>
      <c r="P243" s="91">
        <v>8.9</v>
      </c>
      <c r="Q243" s="86">
        <f t="shared" si="27"/>
        <v>0</v>
      </c>
      <c r="R243" s="92">
        <v>2.3542648197459193</v>
      </c>
      <c r="S243" s="93">
        <v>1.9140274828078205</v>
      </c>
      <c r="T243" s="86">
        <f t="shared" si="23"/>
        <v>0</v>
      </c>
      <c r="U243" s="21">
        <f t="shared" si="24"/>
        <v>0</v>
      </c>
      <c r="V243" s="11">
        <f t="shared" si="25"/>
        <v>0</v>
      </c>
    </row>
    <row r="244" spans="1:22" x14ac:dyDescent="0.25">
      <c r="A244" s="63">
        <v>738</v>
      </c>
      <c r="B244" s="49" t="s">
        <v>257</v>
      </c>
      <c r="C244" s="87">
        <v>2917</v>
      </c>
      <c r="D244" s="50">
        <v>2965</v>
      </c>
      <c r="E244" s="18">
        <v>308.8920645595158</v>
      </c>
      <c r="F244" s="88">
        <v>422.83642495784147</v>
      </c>
      <c r="G244" s="19">
        <f t="shared" si="21"/>
        <v>0</v>
      </c>
      <c r="H244" s="50"/>
      <c r="I244" s="20">
        <v>140.68102072992272</v>
      </c>
      <c r="J244" s="89">
        <v>121.19458155549252</v>
      </c>
      <c r="K244" s="83">
        <f t="shared" si="22"/>
        <v>0</v>
      </c>
      <c r="L244" s="88">
        <v>4830.1226294552789</v>
      </c>
      <c r="M244" s="88">
        <v>4375.329989881956</v>
      </c>
      <c r="N244" s="90">
        <f t="shared" si="26"/>
        <v>0</v>
      </c>
      <c r="O244" s="91">
        <v>8.8600000000000012</v>
      </c>
      <c r="P244" s="91">
        <v>8.8000000000000007</v>
      </c>
      <c r="Q244" s="86">
        <f t="shared" si="27"/>
        <v>0</v>
      </c>
      <c r="R244" s="92">
        <v>0.92088921239758836</v>
      </c>
      <c r="S244" s="93">
        <v>1.3332719004255265</v>
      </c>
      <c r="T244" s="86">
        <f t="shared" si="23"/>
        <v>0</v>
      </c>
      <c r="U244" s="21">
        <f t="shared" si="24"/>
        <v>0</v>
      </c>
      <c r="V244" s="11">
        <f t="shared" si="25"/>
        <v>0</v>
      </c>
    </row>
    <row r="245" spans="1:22" x14ac:dyDescent="0.25">
      <c r="A245" s="63">
        <v>739</v>
      </c>
      <c r="B245" s="49" t="s">
        <v>258</v>
      </c>
      <c r="C245" s="87">
        <v>3256</v>
      </c>
      <c r="D245" s="50">
        <v>3188</v>
      </c>
      <c r="E245" s="18">
        <v>2230.5329975124382</v>
      </c>
      <c r="F245" s="88">
        <v>2419.2187139272273</v>
      </c>
      <c r="G245" s="19">
        <f t="shared" si="21"/>
        <v>0</v>
      </c>
      <c r="H245" s="50"/>
      <c r="I245" s="20">
        <v>137.10891941689951</v>
      </c>
      <c r="J245" s="89">
        <v>114.53780470929647</v>
      </c>
      <c r="K245" s="83">
        <f t="shared" si="22"/>
        <v>0</v>
      </c>
      <c r="L245" s="88">
        <v>1688.2267817164177</v>
      </c>
      <c r="M245" s="88">
        <v>1924.053381430364</v>
      </c>
      <c r="N245" s="90">
        <f t="shared" si="26"/>
        <v>0</v>
      </c>
      <c r="O245" s="91">
        <v>8.86</v>
      </c>
      <c r="P245" s="91">
        <v>8.9</v>
      </c>
      <c r="Q245" s="86">
        <f t="shared" si="27"/>
        <v>0</v>
      </c>
      <c r="R245" s="92">
        <v>3.2307733953611186</v>
      </c>
      <c r="S245" s="93">
        <v>3.2930891658927686</v>
      </c>
      <c r="T245" s="86">
        <f t="shared" si="23"/>
        <v>0</v>
      </c>
      <c r="U245" s="21">
        <f t="shared" si="24"/>
        <v>0</v>
      </c>
      <c r="V245" s="11">
        <f t="shared" si="25"/>
        <v>0</v>
      </c>
    </row>
    <row r="246" spans="1:22" x14ac:dyDescent="0.25">
      <c r="A246" s="63">
        <v>740</v>
      </c>
      <c r="B246" s="49" t="s">
        <v>259</v>
      </c>
      <c r="C246" s="87">
        <v>32085</v>
      </c>
      <c r="D246" s="50">
        <v>31460</v>
      </c>
      <c r="E246" s="18">
        <v>1407.2252319191032</v>
      </c>
      <c r="F246" s="88">
        <v>1497.1001147488876</v>
      </c>
      <c r="G246" s="19">
        <f t="shared" si="21"/>
        <v>0</v>
      </c>
      <c r="H246" s="50"/>
      <c r="I246" s="20">
        <v>183.10795867965848</v>
      </c>
      <c r="J246" s="89">
        <v>110.57520214161262</v>
      </c>
      <c r="K246" s="83">
        <f t="shared" si="22"/>
        <v>0</v>
      </c>
      <c r="L246" s="88">
        <v>5770.6107125584904</v>
      </c>
      <c r="M246" s="88">
        <v>5663.4898328035615</v>
      </c>
      <c r="N246" s="90">
        <f t="shared" si="26"/>
        <v>0</v>
      </c>
      <c r="O246" s="91">
        <v>9.36</v>
      </c>
      <c r="P246" s="91">
        <v>9.3000000000000007</v>
      </c>
      <c r="Q246" s="86">
        <f t="shared" si="27"/>
        <v>0</v>
      </c>
      <c r="R246" s="92">
        <v>1.3836290750871616</v>
      </c>
      <c r="S246" s="93">
        <v>1.0369675714019897</v>
      </c>
      <c r="T246" s="86">
        <f t="shared" si="23"/>
        <v>0</v>
      </c>
      <c r="U246" s="21">
        <f t="shared" si="24"/>
        <v>0</v>
      </c>
      <c r="V246" s="11">
        <f t="shared" si="25"/>
        <v>0</v>
      </c>
    </row>
    <row r="247" spans="1:22" x14ac:dyDescent="0.25">
      <c r="A247" s="63">
        <v>742</v>
      </c>
      <c r="B247" s="49" t="s">
        <v>260</v>
      </c>
      <c r="C247" s="87">
        <v>988</v>
      </c>
      <c r="D247" s="50">
        <v>964</v>
      </c>
      <c r="E247" s="18">
        <v>2825.6031186094069</v>
      </c>
      <c r="F247" s="88">
        <v>2584.5887966804985</v>
      </c>
      <c r="G247" s="19">
        <f t="shared" si="21"/>
        <v>0</v>
      </c>
      <c r="H247" s="50"/>
      <c r="I247" s="20">
        <v>104.69728122122626</v>
      </c>
      <c r="J247" s="89">
        <v>-18.289505799407831</v>
      </c>
      <c r="K247" s="83">
        <f t="shared" si="22"/>
        <v>0</v>
      </c>
      <c r="L247" s="88">
        <v>1277.8041922290388</v>
      </c>
      <c r="M247" s="88">
        <v>1176.8867323651452</v>
      </c>
      <c r="N247" s="90">
        <f t="shared" si="26"/>
        <v>0</v>
      </c>
      <c r="O247" s="91">
        <v>9.11</v>
      </c>
      <c r="P247" s="91">
        <v>9.1</v>
      </c>
      <c r="Q247" s="86">
        <f t="shared" si="27"/>
        <v>0</v>
      </c>
      <c r="R247" s="92">
        <v>1.7842605934367874</v>
      </c>
      <c r="S247" s="93">
        <v>-0.16650294843713132</v>
      </c>
      <c r="T247" s="86">
        <f t="shared" si="23"/>
        <v>0</v>
      </c>
      <c r="U247" s="21">
        <f t="shared" si="24"/>
        <v>0</v>
      </c>
      <c r="V247" s="11">
        <f t="shared" si="25"/>
        <v>0</v>
      </c>
    </row>
    <row r="248" spans="1:22" x14ac:dyDescent="0.25">
      <c r="A248" s="63">
        <v>743</v>
      </c>
      <c r="B248" s="49" t="s">
        <v>261</v>
      </c>
      <c r="C248" s="87">
        <v>65323</v>
      </c>
      <c r="D248" s="50">
        <v>66611</v>
      </c>
      <c r="E248" s="18">
        <v>2122.6641618802901</v>
      </c>
      <c r="F248" s="88">
        <v>2290.9727003047542</v>
      </c>
      <c r="G248" s="19">
        <f t="shared" si="21"/>
        <v>0</v>
      </c>
      <c r="H248" s="50"/>
      <c r="I248" s="20">
        <v>111.40121560579253</v>
      </c>
      <c r="J248" s="89">
        <v>136.63312470583875</v>
      </c>
      <c r="K248" s="83">
        <f t="shared" si="22"/>
        <v>0</v>
      </c>
      <c r="L248" s="88">
        <v>8952.4520045344616</v>
      </c>
      <c r="M248" s="88">
        <v>9623.5291484889876</v>
      </c>
      <c r="N248" s="90">
        <f t="shared" si="26"/>
        <v>0</v>
      </c>
      <c r="O248" s="91">
        <v>8.36</v>
      </c>
      <c r="P248" s="91">
        <v>8.4</v>
      </c>
      <c r="Q248" s="86">
        <f t="shared" si="27"/>
        <v>0</v>
      </c>
      <c r="R248" s="92">
        <v>0.76622944046236918</v>
      </c>
      <c r="S248" s="93">
        <v>0.897706147670157</v>
      </c>
      <c r="T248" s="86">
        <f t="shared" si="23"/>
        <v>0</v>
      </c>
      <c r="U248" s="21">
        <f t="shared" si="24"/>
        <v>0</v>
      </c>
      <c r="V248" s="11">
        <f t="shared" si="25"/>
        <v>0</v>
      </c>
    </row>
    <row r="249" spans="1:22" x14ac:dyDescent="0.25">
      <c r="A249" s="63">
        <v>746</v>
      </c>
      <c r="B249" s="49" t="s">
        <v>262</v>
      </c>
      <c r="C249" s="87">
        <v>4735</v>
      </c>
      <c r="D249" s="50">
        <v>4603</v>
      </c>
      <c r="E249" s="18">
        <v>2932.6559898154046</v>
      </c>
      <c r="F249" s="88">
        <v>3179.3226743428199</v>
      </c>
      <c r="G249" s="19">
        <f t="shared" si="21"/>
        <v>0</v>
      </c>
      <c r="H249" s="50"/>
      <c r="I249" s="20">
        <v>141.41647804124409</v>
      </c>
      <c r="J249" s="89">
        <v>98.880958061412414</v>
      </c>
      <c r="K249" s="83">
        <f t="shared" si="22"/>
        <v>0</v>
      </c>
      <c r="L249" s="88">
        <v>5419.6872437937618</v>
      </c>
      <c r="M249" s="88">
        <v>4783.695650662612</v>
      </c>
      <c r="N249" s="90">
        <f t="shared" si="26"/>
        <v>0</v>
      </c>
      <c r="O249" s="91">
        <v>9.11</v>
      </c>
      <c r="P249" s="91">
        <v>9.6</v>
      </c>
      <c r="Q249" s="86">
        <f t="shared" si="27"/>
        <v>0</v>
      </c>
      <c r="R249" s="92">
        <v>1.2402139163460562</v>
      </c>
      <c r="S249" s="93">
        <v>1.1094997747918507</v>
      </c>
      <c r="T249" s="86">
        <f t="shared" si="23"/>
        <v>0</v>
      </c>
      <c r="U249" s="21">
        <f t="shared" si="24"/>
        <v>0</v>
      </c>
      <c r="V249" s="11">
        <f t="shared" si="25"/>
        <v>0</v>
      </c>
    </row>
    <row r="250" spans="1:22" x14ac:dyDescent="0.25">
      <c r="A250" s="63">
        <v>747</v>
      </c>
      <c r="B250" s="49" t="s">
        <v>263</v>
      </c>
      <c r="C250" s="87">
        <v>1308</v>
      </c>
      <c r="D250" s="50">
        <v>1264</v>
      </c>
      <c r="E250" s="18">
        <v>4682.3084567420119</v>
      </c>
      <c r="F250" s="88">
        <v>5219.6284731012656</v>
      </c>
      <c r="G250" s="19">
        <f t="shared" si="21"/>
        <v>0</v>
      </c>
      <c r="H250" s="50"/>
      <c r="I250" s="20">
        <v>194.42908288468402</v>
      </c>
      <c r="J250" s="89">
        <v>189.32174189560058</v>
      </c>
      <c r="K250" s="83">
        <f t="shared" si="22"/>
        <v>0</v>
      </c>
      <c r="L250" s="88">
        <v>7.2256430241621201</v>
      </c>
      <c r="M250" s="88">
        <v>6.5452768987341772</v>
      </c>
      <c r="N250" s="90">
        <f t="shared" si="26"/>
        <v>0</v>
      </c>
      <c r="O250" s="91">
        <v>9.36</v>
      </c>
      <c r="P250" s="91">
        <v>9.4</v>
      </c>
      <c r="Q250" s="86">
        <f t="shared" si="27"/>
        <v>0</v>
      </c>
      <c r="R250" s="92">
        <v>5557.3216679575071</v>
      </c>
      <c r="S250" s="93">
        <v>8123.8729158887609</v>
      </c>
      <c r="T250" s="86">
        <f t="shared" si="23"/>
        <v>0</v>
      </c>
      <c r="U250" s="21">
        <f t="shared" si="24"/>
        <v>0</v>
      </c>
      <c r="V250" s="11">
        <f t="shared" si="25"/>
        <v>0</v>
      </c>
    </row>
    <row r="251" spans="1:22" x14ac:dyDescent="0.25">
      <c r="A251" s="63">
        <v>748</v>
      </c>
      <c r="B251" s="49" t="s">
        <v>264</v>
      </c>
      <c r="C251" s="87">
        <v>4897</v>
      </c>
      <c r="D251" s="50">
        <v>4804</v>
      </c>
      <c r="E251" s="18">
        <v>3645.8030225346292</v>
      </c>
      <c r="F251" s="88">
        <v>3770.4805620316397</v>
      </c>
      <c r="G251" s="19">
        <f t="shared" si="21"/>
        <v>0</v>
      </c>
      <c r="H251" s="50"/>
      <c r="I251" s="20">
        <v>12.340028630514022</v>
      </c>
      <c r="J251" s="89">
        <v>104.23745374473496</v>
      </c>
      <c r="K251" s="83">
        <f t="shared" si="22"/>
        <v>0</v>
      </c>
      <c r="L251" s="88">
        <v>3170.3499462476743</v>
      </c>
      <c r="M251" s="88">
        <v>3015.1658180682766</v>
      </c>
      <c r="N251" s="90">
        <f t="shared" si="26"/>
        <v>0</v>
      </c>
      <c r="O251" s="91">
        <v>9.36</v>
      </c>
      <c r="P251" s="91">
        <v>9.4</v>
      </c>
      <c r="Q251" s="86">
        <f t="shared" si="27"/>
        <v>0</v>
      </c>
      <c r="R251" s="92">
        <v>0.29876925662585396</v>
      </c>
      <c r="S251" s="93">
        <v>1.724799847525923</v>
      </c>
      <c r="T251" s="86">
        <f t="shared" si="23"/>
        <v>0</v>
      </c>
      <c r="U251" s="21">
        <f t="shared" si="24"/>
        <v>0</v>
      </c>
      <c r="V251" s="11">
        <f t="shared" si="25"/>
        <v>0</v>
      </c>
    </row>
    <row r="252" spans="1:22" x14ac:dyDescent="0.25">
      <c r="A252" s="63">
        <v>791</v>
      </c>
      <c r="B252" s="49" t="s">
        <v>265</v>
      </c>
      <c r="C252" s="87">
        <v>5029</v>
      </c>
      <c r="D252" s="50">
        <v>4938</v>
      </c>
      <c r="E252" s="18">
        <v>1163.3490934901643</v>
      </c>
      <c r="F252" s="88">
        <v>1184.3506500607532</v>
      </c>
      <c r="G252" s="19">
        <f t="shared" si="21"/>
        <v>0</v>
      </c>
      <c r="H252" s="50"/>
      <c r="I252" s="20">
        <v>133.76385681665482</v>
      </c>
      <c r="J252" s="89">
        <v>103.94545771962191</v>
      </c>
      <c r="K252" s="83">
        <f t="shared" si="22"/>
        <v>0</v>
      </c>
      <c r="L252" s="88">
        <v>6019.0532934496041</v>
      </c>
      <c r="M252" s="88">
        <v>5901.5202976913733</v>
      </c>
      <c r="N252" s="90">
        <f t="shared" si="26"/>
        <v>0</v>
      </c>
      <c r="O252" s="91">
        <v>9.11</v>
      </c>
      <c r="P252" s="91">
        <v>9.1</v>
      </c>
      <c r="Q252" s="86">
        <f t="shared" si="27"/>
        <v>0</v>
      </c>
      <c r="R252" s="92">
        <v>1.3572202819957979</v>
      </c>
      <c r="S252" s="93">
        <v>0.95001539231496124</v>
      </c>
      <c r="T252" s="86">
        <f t="shared" si="23"/>
        <v>0</v>
      </c>
      <c r="U252" s="21">
        <f t="shared" si="24"/>
        <v>0</v>
      </c>
      <c r="V252" s="11">
        <f t="shared" si="25"/>
        <v>0</v>
      </c>
    </row>
    <row r="253" spans="1:22" x14ac:dyDescent="0.25">
      <c r="A253" s="63">
        <v>749</v>
      </c>
      <c r="B253" s="49" t="s">
        <v>266</v>
      </c>
      <c r="C253" s="87">
        <v>21232</v>
      </c>
      <c r="D253" s="50">
        <v>21269</v>
      </c>
      <c r="E253" s="18">
        <v>58.84685110380461</v>
      </c>
      <c r="F253" s="88">
        <v>50.914220696788767</v>
      </c>
      <c r="G253" s="19">
        <f t="shared" si="21"/>
        <v>0</v>
      </c>
      <c r="H253" s="50"/>
      <c r="I253" s="20">
        <v>83.109048162436622</v>
      </c>
      <c r="J253" s="89">
        <v>97.556749893132817</v>
      </c>
      <c r="K253" s="83">
        <f t="shared" si="22"/>
        <v>0</v>
      </c>
      <c r="L253" s="88">
        <v>7466.903162987317</v>
      </c>
      <c r="M253" s="88">
        <v>8099.8001151911221</v>
      </c>
      <c r="N253" s="90">
        <f t="shared" si="26"/>
        <v>0</v>
      </c>
      <c r="O253" s="91">
        <v>9.36</v>
      </c>
      <c r="P253" s="91">
        <v>9.4</v>
      </c>
      <c r="Q253" s="86">
        <f t="shared" si="27"/>
        <v>0</v>
      </c>
      <c r="R253" s="92">
        <v>0.69683890757167077</v>
      </c>
      <c r="S253" s="93">
        <v>0.74557930567865882</v>
      </c>
      <c r="T253" s="86">
        <f t="shared" si="23"/>
        <v>1</v>
      </c>
      <c r="U253" s="21">
        <f t="shared" si="24"/>
        <v>1</v>
      </c>
      <c r="V253" s="11">
        <f t="shared" si="25"/>
        <v>0</v>
      </c>
    </row>
    <row r="254" spans="1:22" x14ac:dyDescent="0.25">
      <c r="A254" s="63">
        <v>751</v>
      </c>
      <c r="B254" s="49" t="s">
        <v>267</v>
      </c>
      <c r="C254" s="87">
        <v>2877</v>
      </c>
      <c r="D254" s="50">
        <v>2778</v>
      </c>
      <c r="E254" s="18">
        <v>2348.9090487977373</v>
      </c>
      <c r="F254" s="88">
        <v>2604.0077033837292</v>
      </c>
      <c r="G254" s="19">
        <f t="shared" si="21"/>
        <v>0</v>
      </c>
      <c r="H254" s="50"/>
      <c r="I254" s="20">
        <v>245.74685980404806</v>
      </c>
      <c r="J254" s="89">
        <v>194.15913092298405</v>
      </c>
      <c r="K254" s="83">
        <f t="shared" si="22"/>
        <v>0</v>
      </c>
      <c r="L254" s="88">
        <v>2102.4222135785012</v>
      </c>
      <c r="M254" s="88">
        <v>2599.8017638588917</v>
      </c>
      <c r="N254" s="90">
        <f t="shared" si="26"/>
        <v>0</v>
      </c>
      <c r="O254" s="91">
        <v>9.36</v>
      </c>
      <c r="P254" s="91">
        <v>9.4</v>
      </c>
      <c r="Q254" s="86">
        <f t="shared" si="27"/>
        <v>0</v>
      </c>
      <c r="R254" s="92">
        <v>4.9656297309141175</v>
      </c>
      <c r="S254" s="93">
        <v>3.1529917398633387</v>
      </c>
      <c r="T254" s="86">
        <f t="shared" si="23"/>
        <v>0</v>
      </c>
      <c r="U254" s="21">
        <f t="shared" si="24"/>
        <v>0</v>
      </c>
      <c r="V254" s="11">
        <f t="shared" si="25"/>
        <v>0</v>
      </c>
    </row>
    <row r="255" spans="1:22" x14ac:dyDescent="0.25">
      <c r="A255" s="63">
        <v>753</v>
      </c>
      <c r="B255" s="49" t="s">
        <v>268</v>
      </c>
      <c r="C255" s="87">
        <v>22320</v>
      </c>
      <c r="D255" s="50">
        <v>22826</v>
      </c>
      <c r="E255" s="18">
        <v>3564.2666010179241</v>
      </c>
      <c r="F255" s="88">
        <v>3543.8691982826599</v>
      </c>
      <c r="G255" s="19">
        <f t="shared" si="21"/>
        <v>0</v>
      </c>
      <c r="H255" s="50"/>
      <c r="I255" s="20">
        <v>125.64216393737601</v>
      </c>
      <c r="J255" s="89">
        <v>102.99444877188755</v>
      </c>
      <c r="K255" s="83">
        <f t="shared" si="22"/>
        <v>0</v>
      </c>
      <c r="L255" s="88">
        <v>5740.4027413144504</v>
      </c>
      <c r="M255" s="88">
        <v>6788.5773495137119</v>
      </c>
      <c r="N255" s="90">
        <f t="shared" si="26"/>
        <v>0</v>
      </c>
      <c r="O255" s="91">
        <v>6.61</v>
      </c>
      <c r="P255" s="91">
        <v>6.6000000000000005</v>
      </c>
      <c r="Q255" s="86">
        <f t="shared" si="27"/>
        <v>0</v>
      </c>
      <c r="R255" s="92">
        <v>1.567260352077827</v>
      </c>
      <c r="S255" s="93">
        <v>0.90220288210631894</v>
      </c>
      <c r="T255" s="86">
        <f t="shared" si="23"/>
        <v>0</v>
      </c>
      <c r="U255" s="21">
        <f t="shared" si="24"/>
        <v>0</v>
      </c>
      <c r="V255" s="11">
        <f t="shared" si="25"/>
        <v>0</v>
      </c>
    </row>
    <row r="256" spans="1:22" x14ac:dyDescent="0.25">
      <c r="A256" s="63">
        <v>755</v>
      </c>
      <c r="B256" s="49" t="s">
        <v>269</v>
      </c>
      <c r="C256" s="87">
        <v>6217</v>
      </c>
      <c r="D256" s="50">
        <v>6182</v>
      </c>
      <c r="E256" s="18">
        <v>1063.3193065930498</v>
      </c>
      <c r="F256" s="88">
        <v>963.02855386606268</v>
      </c>
      <c r="G256" s="19">
        <f t="shared" si="21"/>
        <v>0</v>
      </c>
      <c r="H256" s="50"/>
      <c r="I256" s="20">
        <v>116.88235795659764</v>
      </c>
      <c r="J256" s="89">
        <v>61.370267513849072</v>
      </c>
      <c r="K256" s="83">
        <f t="shared" si="22"/>
        <v>0</v>
      </c>
      <c r="L256" s="88">
        <v>8124.3684962650213</v>
      </c>
      <c r="M256" s="88">
        <v>9005.2356939501788</v>
      </c>
      <c r="N256" s="90">
        <f t="shared" si="26"/>
        <v>0</v>
      </c>
      <c r="O256" s="91">
        <v>8.61</v>
      </c>
      <c r="P256" s="91">
        <v>8.6</v>
      </c>
      <c r="Q256" s="86">
        <f t="shared" si="27"/>
        <v>0</v>
      </c>
      <c r="R256" s="92">
        <v>1.2301626748667291</v>
      </c>
      <c r="S256" s="93">
        <v>0.44572447103100332</v>
      </c>
      <c r="T256" s="86">
        <f t="shared" si="23"/>
        <v>0</v>
      </c>
      <c r="U256" s="21">
        <f t="shared" si="24"/>
        <v>0</v>
      </c>
      <c r="V256" s="11">
        <f t="shared" si="25"/>
        <v>0</v>
      </c>
    </row>
    <row r="257" spans="1:22" x14ac:dyDescent="0.25">
      <c r="A257" s="63">
        <v>758</v>
      </c>
      <c r="B257" s="49" t="s">
        <v>270</v>
      </c>
      <c r="C257" s="87">
        <v>8134</v>
      </c>
      <c r="D257" s="50">
        <v>8127</v>
      </c>
      <c r="E257" s="18">
        <v>7821.3586500123074</v>
      </c>
      <c r="F257" s="88">
        <v>9340.5765879168193</v>
      </c>
      <c r="G257" s="19">
        <f t="shared" si="21"/>
        <v>0</v>
      </c>
      <c r="H257" s="50"/>
      <c r="I257" s="20">
        <v>242.48985321410083</v>
      </c>
      <c r="J257" s="89">
        <v>297.73598469994965</v>
      </c>
      <c r="K257" s="83">
        <f t="shared" si="22"/>
        <v>0</v>
      </c>
      <c r="L257" s="88">
        <v>13245.037493231603</v>
      </c>
      <c r="M257" s="88">
        <v>12230.077913129076</v>
      </c>
      <c r="N257" s="90">
        <f t="shared" si="26"/>
        <v>0</v>
      </c>
      <c r="O257" s="91">
        <v>8.36</v>
      </c>
      <c r="P257" s="91">
        <v>8</v>
      </c>
      <c r="Q257" s="86">
        <f t="shared" si="27"/>
        <v>0</v>
      </c>
      <c r="R257" s="92">
        <v>2.9246905585913328</v>
      </c>
      <c r="S257" s="93">
        <v>4.267015682468557</v>
      </c>
      <c r="T257" s="86">
        <f t="shared" si="23"/>
        <v>0</v>
      </c>
      <c r="U257" s="21">
        <f t="shared" si="24"/>
        <v>0</v>
      </c>
      <c r="V257" s="11">
        <f t="shared" si="25"/>
        <v>0</v>
      </c>
    </row>
    <row r="258" spans="1:22" x14ac:dyDescent="0.25">
      <c r="A258" s="63">
        <v>759</v>
      </c>
      <c r="B258" s="49" t="s">
        <v>271</v>
      </c>
      <c r="C258" s="87">
        <v>1942</v>
      </c>
      <c r="D258" s="50">
        <v>1800</v>
      </c>
      <c r="E258" s="18">
        <v>2644.7400320341699</v>
      </c>
      <c r="F258" s="88">
        <v>3325.9432333333334</v>
      </c>
      <c r="G258" s="19">
        <f t="shared" si="21"/>
        <v>0</v>
      </c>
      <c r="H258" s="50"/>
      <c r="I258" s="20">
        <v>277.30672159254345</v>
      </c>
      <c r="J258" s="89">
        <v>217.68707961400975</v>
      </c>
      <c r="K258" s="83">
        <f t="shared" si="22"/>
        <v>0</v>
      </c>
      <c r="L258" s="88">
        <v>3442.6947677522689</v>
      </c>
      <c r="M258" s="88">
        <v>2997.288561111111</v>
      </c>
      <c r="N258" s="90">
        <f t="shared" si="26"/>
        <v>0</v>
      </c>
      <c r="O258" s="91">
        <v>9.11</v>
      </c>
      <c r="P258" s="91">
        <v>9.1000000000000014</v>
      </c>
      <c r="Q258" s="86">
        <f t="shared" si="27"/>
        <v>0</v>
      </c>
      <c r="R258" s="92">
        <v>2.2387061642717048</v>
      </c>
      <c r="S258" s="93">
        <v>2.4831623976671273</v>
      </c>
      <c r="T258" s="86">
        <f t="shared" si="23"/>
        <v>0</v>
      </c>
      <c r="U258" s="21">
        <f t="shared" si="24"/>
        <v>0</v>
      </c>
      <c r="V258" s="11">
        <f t="shared" si="25"/>
        <v>0</v>
      </c>
    </row>
    <row r="259" spans="1:22" x14ac:dyDescent="0.25">
      <c r="A259" s="63">
        <v>761</v>
      </c>
      <c r="B259" s="49" t="s">
        <v>272</v>
      </c>
      <c r="C259" s="87">
        <v>8426</v>
      </c>
      <c r="D259" s="50">
        <v>8429</v>
      </c>
      <c r="E259" s="18">
        <v>5389.2577205707503</v>
      </c>
      <c r="F259" s="88">
        <v>5497.6656542887649</v>
      </c>
      <c r="G259" s="19">
        <f t="shared" si="21"/>
        <v>0</v>
      </c>
      <c r="H259" s="50"/>
      <c r="I259" s="20">
        <v>151.09383449250441</v>
      </c>
      <c r="J259" s="89">
        <v>121.81893994554802</v>
      </c>
      <c r="K259" s="83">
        <f t="shared" si="22"/>
        <v>0</v>
      </c>
      <c r="L259" s="88">
        <v>2399.5849702734836</v>
      </c>
      <c r="M259" s="88">
        <v>2711.9292691897022</v>
      </c>
      <c r="N259" s="90">
        <f t="shared" si="26"/>
        <v>0</v>
      </c>
      <c r="O259" s="91">
        <v>7.86</v>
      </c>
      <c r="P259" s="91">
        <v>8.1999999999999993</v>
      </c>
      <c r="Q259" s="86">
        <f t="shared" si="27"/>
        <v>0</v>
      </c>
      <c r="R259" s="92">
        <v>2.2801672630507297</v>
      </c>
      <c r="S259" s="93">
        <v>1.8115555427854899</v>
      </c>
      <c r="T259" s="86">
        <f t="shared" si="23"/>
        <v>0</v>
      </c>
      <c r="U259" s="21">
        <f t="shared" si="24"/>
        <v>0</v>
      </c>
      <c r="V259" s="11">
        <f t="shared" si="25"/>
        <v>0</v>
      </c>
    </row>
    <row r="260" spans="1:22" x14ac:dyDescent="0.25">
      <c r="A260" s="63">
        <v>762</v>
      </c>
      <c r="B260" s="49" t="s">
        <v>273</v>
      </c>
      <c r="C260" s="87">
        <v>3672</v>
      </c>
      <c r="D260" s="50">
        <v>3570</v>
      </c>
      <c r="E260" s="18">
        <v>3675.992864998625</v>
      </c>
      <c r="F260" s="88">
        <v>4766.1135182072821</v>
      </c>
      <c r="G260" s="19">
        <f t="shared" si="21"/>
        <v>0</v>
      </c>
      <c r="H260" s="50"/>
      <c r="I260" s="20">
        <v>198.28471805044703</v>
      </c>
      <c r="J260" s="89">
        <v>282.92743840452198</v>
      </c>
      <c r="K260" s="83">
        <f t="shared" si="22"/>
        <v>0</v>
      </c>
      <c r="L260" s="88">
        <v>2903.1944597195493</v>
      </c>
      <c r="M260" s="88">
        <v>2514.5053977591033</v>
      </c>
      <c r="N260" s="90">
        <f t="shared" si="26"/>
        <v>0</v>
      </c>
      <c r="O260" s="91">
        <v>8.61</v>
      </c>
      <c r="P260" s="91">
        <v>8.6</v>
      </c>
      <c r="Q260" s="86">
        <f t="shared" si="27"/>
        <v>0</v>
      </c>
      <c r="R260" s="92">
        <v>2.1957395718181396</v>
      </c>
      <c r="S260" s="93">
        <v>3.7748507471017252</v>
      </c>
      <c r="T260" s="86">
        <f t="shared" si="23"/>
        <v>0</v>
      </c>
      <c r="U260" s="21">
        <f t="shared" si="24"/>
        <v>0</v>
      </c>
      <c r="V260" s="11">
        <f t="shared" si="25"/>
        <v>0</v>
      </c>
    </row>
    <row r="261" spans="1:22" x14ac:dyDescent="0.25">
      <c r="A261" s="63">
        <v>765</v>
      </c>
      <c r="B261" s="49" t="s">
        <v>274</v>
      </c>
      <c r="C261" s="87">
        <v>10354</v>
      </c>
      <c r="D261" s="50">
        <v>10185</v>
      </c>
      <c r="E261" s="18">
        <v>4178.4791201090129</v>
      </c>
      <c r="F261" s="88">
        <v>3792.9806676485027</v>
      </c>
      <c r="G261" s="19">
        <f t="shared" si="21"/>
        <v>0</v>
      </c>
      <c r="H261" s="50"/>
      <c r="I261" s="20">
        <v>-53.299299040238424</v>
      </c>
      <c r="J261" s="89">
        <v>-34.928108306660882</v>
      </c>
      <c r="K261" s="83">
        <f t="shared" si="22"/>
        <v>1</v>
      </c>
      <c r="L261" s="88">
        <v>6562.759927973525</v>
      </c>
      <c r="M261" s="88">
        <v>10704.308372115856</v>
      </c>
      <c r="N261" s="90">
        <f t="shared" si="26"/>
        <v>0</v>
      </c>
      <c r="O261" s="91">
        <v>7.1100000000000012</v>
      </c>
      <c r="P261" s="91">
        <v>7.5</v>
      </c>
      <c r="Q261" s="86">
        <f t="shared" si="27"/>
        <v>0</v>
      </c>
      <c r="R261" s="92">
        <v>-7.8378951257711799E-2</v>
      </c>
      <c r="S261" s="93">
        <v>5.9054344583864299E-2</v>
      </c>
      <c r="T261" s="86">
        <f t="shared" si="23"/>
        <v>1</v>
      </c>
      <c r="U261" s="21">
        <f t="shared" si="24"/>
        <v>2</v>
      </c>
      <c r="V261" s="11">
        <f t="shared" si="25"/>
        <v>0</v>
      </c>
    </row>
    <row r="262" spans="1:22" x14ac:dyDescent="0.25">
      <c r="A262" s="63">
        <v>768</v>
      </c>
      <c r="B262" s="49" t="s">
        <v>275</v>
      </c>
      <c r="C262" s="87">
        <v>2375</v>
      </c>
      <c r="D262" s="50">
        <v>2361</v>
      </c>
      <c r="E262" s="18">
        <v>3845.159835304054</v>
      </c>
      <c r="F262" s="88">
        <v>4180.1794875052938</v>
      </c>
      <c r="G262" s="19">
        <f t="shared" si="21"/>
        <v>0</v>
      </c>
      <c r="H262" s="50"/>
      <c r="I262" s="20">
        <v>110.10645588822445</v>
      </c>
      <c r="J262" s="89">
        <v>235.61475816999015</v>
      </c>
      <c r="K262" s="83">
        <f t="shared" si="22"/>
        <v>0</v>
      </c>
      <c r="L262" s="88">
        <v>1358.7860768581081</v>
      </c>
      <c r="M262" s="88">
        <v>1289.2111986446423</v>
      </c>
      <c r="N262" s="90">
        <f t="shared" si="26"/>
        <v>0</v>
      </c>
      <c r="O262" s="91">
        <v>8.36</v>
      </c>
      <c r="P262" s="91">
        <v>8.4</v>
      </c>
      <c r="Q262" s="86">
        <f t="shared" si="27"/>
        <v>0</v>
      </c>
      <c r="R262" s="92">
        <v>2.0271554463525736</v>
      </c>
      <c r="S262" s="93">
        <v>5.3269510448412341</v>
      </c>
      <c r="T262" s="86">
        <f t="shared" si="23"/>
        <v>0</v>
      </c>
      <c r="U262" s="21">
        <f t="shared" si="24"/>
        <v>0</v>
      </c>
      <c r="V262" s="11">
        <f t="shared" si="25"/>
        <v>0</v>
      </c>
    </row>
    <row r="263" spans="1:22" x14ac:dyDescent="0.25">
      <c r="A263" s="63">
        <v>777</v>
      </c>
      <c r="B263" s="49" t="s">
        <v>276</v>
      </c>
      <c r="C263" s="87">
        <v>7367</v>
      </c>
      <c r="D263" s="50">
        <v>7038</v>
      </c>
      <c r="E263" s="18">
        <v>3188.7448396542104</v>
      </c>
      <c r="F263" s="88">
        <v>3466.8162148337597</v>
      </c>
      <c r="G263" s="19">
        <f t="shared" si="21"/>
        <v>0</v>
      </c>
      <c r="H263" s="50"/>
      <c r="I263" s="20">
        <v>137.86085955972797</v>
      </c>
      <c r="J263" s="89">
        <v>122.75414721339553</v>
      </c>
      <c r="K263" s="83">
        <f t="shared" si="22"/>
        <v>0</v>
      </c>
      <c r="L263" s="88">
        <v>4136.4273396542112</v>
      </c>
      <c r="M263" s="88">
        <v>3754.8042767831771</v>
      </c>
      <c r="N263" s="90">
        <f t="shared" si="26"/>
        <v>0</v>
      </c>
      <c r="O263" s="91">
        <v>8.86</v>
      </c>
      <c r="P263" s="91">
        <v>8.9</v>
      </c>
      <c r="Q263" s="86">
        <f t="shared" si="27"/>
        <v>0</v>
      </c>
      <c r="R263" s="92">
        <v>2.1484225826048671</v>
      </c>
      <c r="S263" s="93">
        <v>2.5135048157303266</v>
      </c>
      <c r="T263" s="86">
        <f t="shared" si="23"/>
        <v>0</v>
      </c>
      <c r="U263" s="21">
        <f t="shared" si="24"/>
        <v>0</v>
      </c>
      <c r="V263" s="11">
        <f t="shared" si="25"/>
        <v>0</v>
      </c>
    </row>
    <row r="264" spans="1:22" x14ac:dyDescent="0.25">
      <c r="A264" s="63">
        <v>778</v>
      </c>
      <c r="B264" s="49" t="s">
        <v>277</v>
      </c>
      <c r="C264" s="87">
        <v>6763</v>
      </c>
      <c r="D264" s="50">
        <v>6632</v>
      </c>
      <c r="E264" s="18">
        <v>1195.9914296362551</v>
      </c>
      <c r="F264" s="88">
        <v>1445.5982192400481</v>
      </c>
      <c r="G264" s="19">
        <f t="shared" si="21"/>
        <v>0</v>
      </c>
      <c r="H264" s="50"/>
      <c r="I264" s="20">
        <v>101.00720744605385</v>
      </c>
      <c r="J264" s="89">
        <v>135.7568382611733</v>
      </c>
      <c r="K264" s="83">
        <f t="shared" si="22"/>
        <v>0</v>
      </c>
      <c r="L264" s="88">
        <v>6011.1908870005964</v>
      </c>
      <c r="M264" s="88">
        <v>7296.7295989143558</v>
      </c>
      <c r="N264" s="90">
        <f t="shared" si="26"/>
        <v>0</v>
      </c>
      <c r="O264" s="91">
        <v>9.11</v>
      </c>
      <c r="P264" s="91">
        <v>9.1</v>
      </c>
      <c r="Q264" s="86">
        <f t="shared" si="27"/>
        <v>0</v>
      </c>
      <c r="R264" s="92">
        <v>1.0597198416591049</v>
      </c>
      <c r="S264" s="93">
        <v>1.4504109296460517</v>
      </c>
      <c r="T264" s="86">
        <f t="shared" si="23"/>
        <v>0</v>
      </c>
      <c r="U264" s="21">
        <f t="shared" si="24"/>
        <v>0</v>
      </c>
      <c r="V264" s="11">
        <f t="shared" si="25"/>
        <v>0</v>
      </c>
    </row>
    <row r="265" spans="1:22" x14ac:dyDescent="0.25">
      <c r="A265" s="63">
        <v>781</v>
      </c>
      <c r="B265" s="49" t="s">
        <v>278</v>
      </c>
      <c r="C265" s="87">
        <v>3504</v>
      </c>
      <c r="D265" s="50">
        <v>3428</v>
      </c>
      <c r="E265" s="18">
        <v>4854.0613472540044</v>
      </c>
      <c r="F265" s="88">
        <v>6009.6069340723443</v>
      </c>
      <c r="G265" s="19">
        <f t="shared" si="21"/>
        <v>0</v>
      </c>
      <c r="H265" s="50"/>
      <c r="I265" s="20">
        <v>207.872162627861</v>
      </c>
      <c r="J265" s="89">
        <v>297.72345389958838</v>
      </c>
      <c r="K265" s="83">
        <f t="shared" si="22"/>
        <v>0</v>
      </c>
      <c r="L265" s="88">
        <v>412.49927345537759</v>
      </c>
      <c r="M265" s="88">
        <v>578.15570595099189</v>
      </c>
      <c r="N265" s="90">
        <f t="shared" si="26"/>
        <v>0</v>
      </c>
      <c r="O265" s="91">
        <v>6.36</v>
      </c>
      <c r="P265" s="91">
        <v>6.4</v>
      </c>
      <c r="Q265" s="86">
        <f t="shared" si="27"/>
        <v>0</v>
      </c>
      <c r="R265" s="92">
        <v>13.775954883374222</v>
      </c>
      <c r="S265" s="93">
        <v>15.306269032173342</v>
      </c>
      <c r="T265" s="86">
        <f t="shared" si="23"/>
        <v>0</v>
      </c>
      <c r="U265" s="21">
        <f t="shared" si="24"/>
        <v>0</v>
      </c>
      <c r="V265" s="11">
        <f t="shared" si="25"/>
        <v>0</v>
      </c>
    </row>
    <row r="266" spans="1:22" x14ac:dyDescent="0.25">
      <c r="A266" s="63">
        <v>783</v>
      </c>
      <c r="B266" s="49" t="s">
        <v>279</v>
      </c>
      <c r="C266" s="87">
        <v>6419</v>
      </c>
      <c r="D266" s="50">
        <v>6256</v>
      </c>
      <c r="E266" s="18">
        <v>964.22061627724656</v>
      </c>
      <c r="F266" s="88">
        <v>1381.024956841432</v>
      </c>
      <c r="G266" s="19">
        <f t="shared" si="21"/>
        <v>0</v>
      </c>
      <c r="H266" s="50"/>
      <c r="I266" s="20">
        <v>234.45805361660354</v>
      </c>
      <c r="J266" s="89">
        <v>181.45127004994478</v>
      </c>
      <c r="K266" s="83">
        <f t="shared" si="22"/>
        <v>0</v>
      </c>
      <c r="L266" s="88">
        <v>1854.5726485808373</v>
      </c>
      <c r="M266" s="88">
        <v>1769.8649920076728</v>
      </c>
      <c r="N266" s="90">
        <f t="shared" si="26"/>
        <v>0</v>
      </c>
      <c r="O266" s="91">
        <v>8.86</v>
      </c>
      <c r="P266" s="91">
        <v>8.9000000000000021</v>
      </c>
      <c r="Q266" s="86">
        <f t="shared" si="27"/>
        <v>0</v>
      </c>
      <c r="R266" s="92">
        <v>4.084102574441431</v>
      </c>
      <c r="S266" s="93">
        <v>3.3278883789923053</v>
      </c>
      <c r="T266" s="86">
        <f t="shared" si="23"/>
        <v>0</v>
      </c>
      <c r="U266" s="21">
        <f t="shared" si="24"/>
        <v>0</v>
      </c>
      <c r="V266" s="11">
        <f t="shared" si="25"/>
        <v>0</v>
      </c>
    </row>
    <row r="267" spans="1:22" x14ac:dyDescent="0.25">
      <c r="A267" s="63">
        <v>831</v>
      </c>
      <c r="B267" s="49" t="s">
        <v>280</v>
      </c>
      <c r="C267" s="87">
        <v>4559</v>
      </c>
      <c r="D267" s="50">
        <v>4596</v>
      </c>
      <c r="E267" s="18">
        <v>439.34402378378383</v>
      </c>
      <c r="F267" s="88">
        <v>543.6586248912098</v>
      </c>
      <c r="G267" s="19">
        <f t="shared" si="21"/>
        <v>0</v>
      </c>
      <c r="H267" s="50"/>
      <c r="I267" s="20">
        <v>162.45148559808175</v>
      </c>
      <c r="J267" s="89">
        <v>127.0695429112662</v>
      </c>
      <c r="K267" s="83">
        <f t="shared" si="22"/>
        <v>0</v>
      </c>
      <c r="L267" s="88">
        <v>3471.0844064864868</v>
      </c>
      <c r="M267" s="88">
        <v>3422.3023912097474</v>
      </c>
      <c r="N267" s="90">
        <f t="shared" si="26"/>
        <v>0</v>
      </c>
      <c r="O267" s="91">
        <v>8.36</v>
      </c>
      <c r="P267" s="91">
        <v>8.4</v>
      </c>
      <c r="Q267" s="86">
        <f t="shared" si="27"/>
        <v>0</v>
      </c>
      <c r="R267" s="92">
        <v>1.4216425733315996</v>
      </c>
      <c r="S267" s="93">
        <v>1.1569783679826284</v>
      </c>
      <c r="T267" s="86">
        <f t="shared" si="23"/>
        <v>0</v>
      </c>
      <c r="U267" s="21">
        <f t="shared" si="24"/>
        <v>0</v>
      </c>
      <c r="V267" s="11">
        <f t="shared" si="25"/>
        <v>0</v>
      </c>
    </row>
    <row r="268" spans="1:22" x14ac:dyDescent="0.25">
      <c r="A268" s="63">
        <v>832</v>
      </c>
      <c r="B268" s="49" t="s">
        <v>281</v>
      </c>
      <c r="C268" s="87">
        <v>3825</v>
      </c>
      <c r="D268" s="50">
        <v>3657</v>
      </c>
      <c r="E268" s="18">
        <v>5461.69061109622</v>
      </c>
      <c r="F268" s="88">
        <v>6045.0370768389394</v>
      </c>
      <c r="G268" s="19">
        <f t="shared" si="21"/>
        <v>0</v>
      </c>
      <c r="H268" s="50"/>
      <c r="I268" s="20">
        <v>113.71968876344043</v>
      </c>
      <c r="J268" s="89">
        <v>176.42254134458719</v>
      </c>
      <c r="K268" s="83">
        <f t="shared" si="22"/>
        <v>0</v>
      </c>
      <c r="L268" s="88">
        <v>2923.8154301795762</v>
      </c>
      <c r="M268" s="88">
        <v>2342.5923735302163</v>
      </c>
      <c r="N268" s="90">
        <f t="shared" si="26"/>
        <v>0</v>
      </c>
      <c r="O268" s="91">
        <v>7.86</v>
      </c>
      <c r="P268" s="91">
        <v>7.9</v>
      </c>
      <c r="Q268" s="86">
        <f t="shared" si="27"/>
        <v>0</v>
      </c>
      <c r="R268" s="92">
        <v>2.3644299411819349</v>
      </c>
      <c r="S268" s="93">
        <v>3.8004388915171945</v>
      </c>
      <c r="T268" s="86">
        <f t="shared" si="23"/>
        <v>0</v>
      </c>
      <c r="U268" s="21">
        <f t="shared" si="24"/>
        <v>0</v>
      </c>
      <c r="V268" s="11">
        <f t="shared" si="25"/>
        <v>0</v>
      </c>
    </row>
    <row r="269" spans="1:22" x14ac:dyDescent="0.25">
      <c r="A269" s="63">
        <v>833</v>
      </c>
      <c r="B269" s="49" t="s">
        <v>282</v>
      </c>
      <c r="C269" s="87">
        <v>1691</v>
      </c>
      <c r="D269" s="50">
        <v>1692</v>
      </c>
      <c r="E269" s="18">
        <v>4405.7992727272731</v>
      </c>
      <c r="F269" s="88">
        <v>4286.0492907801417</v>
      </c>
      <c r="G269" s="19">
        <f t="shared" si="21"/>
        <v>0</v>
      </c>
      <c r="H269" s="50"/>
      <c r="I269" s="20">
        <v>104.54527390431254</v>
      </c>
      <c r="J269" s="89">
        <v>59.517278327276422</v>
      </c>
      <c r="K269" s="83">
        <f t="shared" si="22"/>
        <v>0</v>
      </c>
      <c r="L269" s="88">
        <v>4143.8650967741933</v>
      </c>
      <c r="M269" s="88">
        <v>3984.3437765957447</v>
      </c>
      <c r="N269" s="90">
        <f t="shared" si="26"/>
        <v>0</v>
      </c>
      <c r="O269" s="91">
        <v>6.8600000000000012</v>
      </c>
      <c r="P269" s="91">
        <v>6.9</v>
      </c>
      <c r="Q269" s="86">
        <f t="shared" si="27"/>
        <v>0</v>
      </c>
      <c r="R269" s="92">
        <v>0.87955879980682006</v>
      </c>
      <c r="S269" s="93">
        <v>0.58601021913351148</v>
      </c>
      <c r="T269" s="86">
        <f t="shared" si="23"/>
        <v>0</v>
      </c>
      <c r="U269" s="21">
        <f t="shared" si="24"/>
        <v>0</v>
      </c>
      <c r="V269" s="11">
        <f t="shared" si="25"/>
        <v>0</v>
      </c>
    </row>
    <row r="270" spans="1:22" x14ac:dyDescent="0.25">
      <c r="A270" s="63">
        <v>834</v>
      </c>
      <c r="B270" s="49" t="s">
        <v>283</v>
      </c>
      <c r="C270" s="87">
        <v>5879</v>
      </c>
      <c r="D270" s="50">
        <v>5832</v>
      </c>
      <c r="E270" s="18">
        <v>2762.902243326489</v>
      </c>
      <c r="F270" s="88">
        <v>2758.9971141975307</v>
      </c>
      <c r="G270" s="19">
        <f t="shared" si="21"/>
        <v>0</v>
      </c>
      <c r="H270" s="50"/>
      <c r="I270" s="20">
        <v>147.28490673336134</v>
      </c>
      <c r="J270" s="89">
        <v>97.263973947664567</v>
      </c>
      <c r="K270" s="83">
        <f t="shared" si="22"/>
        <v>0</v>
      </c>
      <c r="L270" s="88">
        <v>1739.6017744695414</v>
      </c>
      <c r="M270" s="88">
        <v>3199.6689437585737</v>
      </c>
      <c r="N270" s="90">
        <f t="shared" si="26"/>
        <v>0</v>
      </c>
      <c r="O270" s="91">
        <v>8.61</v>
      </c>
      <c r="P270" s="91">
        <v>8.6</v>
      </c>
      <c r="Q270" s="86">
        <f t="shared" si="27"/>
        <v>0</v>
      </c>
      <c r="R270" s="92">
        <v>3.3180149886048143</v>
      </c>
      <c r="S270" s="93">
        <v>0.96000703213290162</v>
      </c>
      <c r="T270" s="86">
        <f t="shared" si="23"/>
        <v>0</v>
      </c>
      <c r="U270" s="21">
        <f t="shared" si="24"/>
        <v>0</v>
      </c>
      <c r="V270" s="11">
        <f t="shared" si="25"/>
        <v>0</v>
      </c>
    </row>
    <row r="271" spans="1:22" x14ac:dyDescent="0.25">
      <c r="A271" s="63">
        <v>837</v>
      </c>
      <c r="B271" s="49" t="s">
        <v>284</v>
      </c>
      <c r="C271" s="87">
        <v>249009</v>
      </c>
      <c r="D271" s="50">
        <v>260179</v>
      </c>
      <c r="E271" s="18">
        <v>3958.9962404234466</v>
      </c>
      <c r="F271" s="88">
        <v>3993.9126770031407</v>
      </c>
      <c r="G271" s="19">
        <f t="shared" si="21"/>
        <v>0</v>
      </c>
      <c r="H271" s="50"/>
      <c r="I271" s="20">
        <v>129.54531864584419</v>
      </c>
      <c r="J271" s="89">
        <v>120.48735501270644</v>
      </c>
      <c r="K271" s="83">
        <f t="shared" si="22"/>
        <v>0</v>
      </c>
      <c r="L271" s="88">
        <v>11418.439760988043</v>
      </c>
      <c r="M271" s="88">
        <v>12002.34444955204</v>
      </c>
      <c r="N271" s="90">
        <f t="shared" si="26"/>
        <v>0</v>
      </c>
      <c r="O271" s="91">
        <v>7.61</v>
      </c>
      <c r="P271" s="91">
        <v>7.6</v>
      </c>
      <c r="Q271" s="86">
        <f t="shared" si="27"/>
        <v>0</v>
      </c>
      <c r="R271" s="92">
        <v>1.0053001623849085</v>
      </c>
      <c r="S271" s="93">
        <v>0.92016606627378084</v>
      </c>
      <c r="T271" s="86">
        <f t="shared" si="23"/>
        <v>0</v>
      </c>
      <c r="U271" s="21">
        <f t="shared" si="24"/>
        <v>0</v>
      </c>
      <c r="V271" s="11">
        <f t="shared" si="25"/>
        <v>0</v>
      </c>
    </row>
    <row r="272" spans="1:22" x14ac:dyDescent="0.25">
      <c r="A272" s="63">
        <v>844</v>
      </c>
      <c r="B272" s="49" t="s">
        <v>285</v>
      </c>
      <c r="C272" s="87">
        <v>1441</v>
      </c>
      <c r="D272" s="50">
        <v>1388</v>
      </c>
      <c r="E272" s="18">
        <v>989.9626912181302</v>
      </c>
      <c r="F272" s="88">
        <v>1291.3303458213256</v>
      </c>
      <c r="G272" s="19">
        <f t="shared" si="21"/>
        <v>0</v>
      </c>
      <c r="H272" s="50"/>
      <c r="I272" s="20">
        <v>108.76856261111456</v>
      </c>
      <c r="J272" s="89">
        <v>167.35099038967695</v>
      </c>
      <c r="K272" s="83">
        <f t="shared" si="22"/>
        <v>0</v>
      </c>
      <c r="L272" s="88">
        <v>5734.2056373937676</v>
      </c>
      <c r="M272" s="88">
        <v>5416.8346469740636</v>
      </c>
      <c r="N272" s="90">
        <f t="shared" si="26"/>
        <v>0</v>
      </c>
      <c r="O272" s="91">
        <v>8.86</v>
      </c>
      <c r="P272" s="91">
        <v>9.9</v>
      </c>
      <c r="Q272" s="86">
        <f t="shared" si="27"/>
        <v>0</v>
      </c>
      <c r="R272" s="92">
        <v>0.8666258049537563</v>
      </c>
      <c r="S272" s="93">
        <v>1.4222743920145715</v>
      </c>
      <c r="T272" s="86">
        <f t="shared" si="23"/>
        <v>0</v>
      </c>
      <c r="U272" s="21">
        <f t="shared" si="24"/>
        <v>0</v>
      </c>
      <c r="V272" s="11">
        <f t="shared" si="25"/>
        <v>0</v>
      </c>
    </row>
    <row r="273" spans="1:22" x14ac:dyDescent="0.25">
      <c r="A273" s="63">
        <v>845</v>
      </c>
      <c r="B273" s="49" t="s">
        <v>286</v>
      </c>
      <c r="C273" s="87">
        <v>2863</v>
      </c>
      <c r="D273" s="50">
        <v>2826</v>
      </c>
      <c r="E273" s="18">
        <v>8023.3423172024022</v>
      </c>
      <c r="F273" s="88">
        <v>0</v>
      </c>
      <c r="G273" s="19">
        <f t="shared" si="21"/>
        <v>0</v>
      </c>
      <c r="H273" s="50"/>
      <c r="I273" s="20">
        <v>176.25425697055903</v>
      </c>
      <c r="J273" s="89"/>
      <c r="K273" s="83">
        <f t="shared" si="22"/>
        <v>0</v>
      </c>
      <c r="L273" s="88">
        <v>1102.4358707170611</v>
      </c>
      <c r="M273" s="88">
        <v>6.5537225760792639</v>
      </c>
      <c r="N273" s="90">
        <f t="shared" si="26"/>
        <v>0</v>
      </c>
      <c r="O273" s="91">
        <v>7.3599999999999994</v>
      </c>
      <c r="P273" s="91">
        <v>6.9</v>
      </c>
      <c r="Q273" s="86">
        <f t="shared" si="27"/>
        <v>0</v>
      </c>
      <c r="R273" s="92">
        <v>6.3297350101445709</v>
      </c>
      <c r="S273" s="93"/>
      <c r="T273" s="86">
        <f t="shared" si="23"/>
        <v>0</v>
      </c>
      <c r="U273" s="21">
        <f t="shared" si="24"/>
        <v>0</v>
      </c>
      <c r="V273" s="11">
        <f t="shared" si="25"/>
        <v>0</v>
      </c>
    </row>
    <row r="274" spans="1:22" x14ac:dyDescent="0.25">
      <c r="A274" s="63">
        <v>846</v>
      </c>
      <c r="B274" s="49" t="s">
        <v>287</v>
      </c>
      <c r="C274" s="87">
        <v>4862</v>
      </c>
      <c r="D274" s="50">
        <v>4662</v>
      </c>
      <c r="E274" s="18">
        <v>1279.3994157208913</v>
      </c>
      <c r="F274" s="88">
        <v>1995.9585435435433</v>
      </c>
      <c r="G274" s="19">
        <f t="shared" si="21"/>
        <v>0</v>
      </c>
      <c r="H274" s="50"/>
      <c r="I274" s="20">
        <v>376.29464301756104</v>
      </c>
      <c r="J274" s="89">
        <v>314.18892276364613</v>
      </c>
      <c r="K274" s="83">
        <f t="shared" si="22"/>
        <v>0</v>
      </c>
      <c r="L274" s="88">
        <v>2883.4843337536781</v>
      </c>
      <c r="M274" s="88">
        <v>2607.74777992278</v>
      </c>
      <c r="N274" s="90">
        <f t="shared" si="26"/>
        <v>0</v>
      </c>
      <c r="O274" s="91">
        <v>9.86</v>
      </c>
      <c r="P274" s="91">
        <v>9.6999999999999993</v>
      </c>
      <c r="Q274" s="86">
        <f t="shared" si="27"/>
        <v>1</v>
      </c>
      <c r="R274" s="92">
        <v>3.4408098607872479</v>
      </c>
      <c r="S274" s="93">
        <v>3.0316382808494717</v>
      </c>
      <c r="T274" s="86">
        <f t="shared" si="23"/>
        <v>0</v>
      </c>
      <c r="U274" s="21">
        <f t="shared" si="24"/>
        <v>1</v>
      </c>
      <c r="V274" s="11">
        <f t="shared" si="25"/>
        <v>0</v>
      </c>
    </row>
    <row r="275" spans="1:22" x14ac:dyDescent="0.25">
      <c r="A275" s="63">
        <v>848</v>
      </c>
      <c r="B275" s="49" t="s">
        <v>288</v>
      </c>
      <c r="C275" s="87">
        <v>4160</v>
      </c>
      <c r="D275" s="50">
        <v>3976</v>
      </c>
      <c r="E275" s="18">
        <v>386.26077471716678</v>
      </c>
      <c r="F275" s="88">
        <v>442.94322434607642</v>
      </c>
      <c r="G275" s="19">
        <f t="shared" ref="G275:G311" si="28">IF(E275&lt;-499,IF(F275&lt;-999,1,),0)</f>
        <v>0</v>
      </c>
      <c r="H275" s="50"/>
      <c r="I275" s="20">
        <v>105.44777830420557</v>
      </c>
      <c r="J275" s="89">
        <v>114.34317697173799</v>
      </c>
      <c r="K275" s="83">
        <f t="shared" ref="K275:K311" si="29">IF(I275&lt;80,IF(J275&lt;80,1,),0)</f>
        <v>0</v>
      </c>
      <c r="L275" s="88">
        <v>3542.9528184948358</v>
      </c>
      <c r="M275" s="88">
        <v>3423.2309783702212</v>
      </c>
      <c r="N275" s="90">
        <f t="shared" si="26"/>
        <v>0</v>
      </c>
      <c r="O275" s="91">
        <v>9.11</v>
      </c>
      <c r="P275" s="91">
        <v>9.1</v>
      </c>
      <c r="Q275" s="86">
        <f t="shared" si="27"/>
        <v>0</v>
      </c>
      <c r="R275" s="92">
        <v>1.2274582152792715</v>
      </c>
      <c r="S275" s="93">
        <v>1.1526727862943955</v>
      </c>
      <c r="T275" s="86">
        <f t="shared" ref="T275:T311" si="30">IF(R275&lt;0.8,IF(S275&lt;0.8,1,),0)</f>
        <v>0</v>
      </c>
      <c r="U275" s="21">
        <f t="shared" ref="U275:U311" si="31">K275+N275+Q275+T275</f>
        <v>0</v>
      </c>
      <c r="V275" s="11">
        <f t="shared" ref="V275:V311" si="32">IF(U275=4,1,0)</f>
        <v>0</v>
      </c>
    </row>
    <row r="276" spans="1:22" x14ac:dyDescent="0.25">
      <c r="A276" s="63">
        <v>849</v>
      </c>
      <c r="B276" s="49" t="s">
        <v>289</v>
      </c>
      <c r="C276" s="87">
        <v>2903</v>
      </c>
      <c r="D276" s="50">
        <v>2799</v>
      </c>
      <c r="E276" s="18">
        <v>2924.0803580203578</v>
      </c>
      <c r="F276" s="88">
        <v>3671.5319006788141</v>
      </c>
      <c r="G276" s="19">
        <f t="shared" si="28"/>
        <v>0</v>
      </c>
      <c r="H276" s="50"/>
      <c r="I276" s="20">
        <v>103.11305990166191</v>
      </c>
      <c r="J276" s="89">
        <v>171.39943166375306</v>
      </c>
      <c r="K276" s="83">
        <f t="shared" si="29"/>
        <v>0</v>
      </c>
      <c r="L276" s="88">
        <v>8169.9868269568269</v>
      </c>
      <c r="M276" s="88">
        <v>7357.4754590925322</v>
      </c>
      <c r="N276" s="90">
        <f t="shared" ref="N276:N311" si="33">IF(L276&gt;12099,IF(M276&gt;12823,1,),0)</f>
        <v>0</v>
      </c>
      <c r="O276" s="91">
        <v>9.11</v>
      </c>
      <c r="P276" s="91">
        <v>9.5</v>
      </c>
      <c r="Q276" s="86">
        <f t="shared" ref="Q276:Q311" si="34">IF(O276&gt;9.32,IF(P276&gt;9.46,1,),0)</f>
        <v>0</v>
      </c>
      <c r="R276" s="92">
        <v>0.96529484241056474</v>
      </c>
      <c r="S276" s="93">
        <v>1.6633894166873968</v>
      </c>
      <c r="T276" s="86">
        <f t="shared" si="30"/>
        <v>0</v>
      </c>
      <c r="U276" s="21">
        <f t="shared" si="31"/>
        <v>0</v>
      </c>
      <c r="V276" s="11">
        <f t="shared" si="32"/>
        <v>0</v>
      </c>
    </row>
    <row r="277" spans="1:22" x14ac:dyDescent="0.25">
      <c r="A277" s="63">
        <v>850</v>
      </c>
      <c r="B277" s="49" t="s">
        <v>290</v>
      </c>
      <c r="C277" s="87">
        <v>2407</v>
      </c>
      <c r="D277" s="50">
        <v>2349</v>
      </c>
      <c r="E277" s="18">
        <v>1051.784231418919</v>
      </c>
      <c r="F277" s="88">
        <v>1591.8142401021712</v>
      </c>
      <c r="G277" s="19">
        <f t="shared" si="28"/>
        <v>0</v>
      </c>
      <c r="H277" s="50"/>
      <c r="I277" s="20">
        <v>362.54453206895255</v>
      </c>
      <c r="J277" s="89">
        <v>165.0368629017575</v>
      </c>
      <c r="K277" s="83">
        <f t="shared" si="29"/>
        <v>0</v>
      </c>
      <c r="L277" s="88">
        <v>4654.530358952703</v>
      </c>
      <c r="M277" s="88">
        <v>3447.9835163899534</v>
      </c>
      <c r="N277" s="90">
        <f t="shared" si="33"/>
        <v>0</v>
      </c>
      <c r="O277" s="91">
        <v>8.36</v>
      </c>
      <c r="P277" s="91">
        <v>9.4</v>
      </c>
      <c r="Q277" s="86">
        <f t="shared" si="34"/>
        <v>0</v>
      </c>
      <c r="R277" s="92">
        <v>2.6689202840942987</v>
      </c>
      <c r="S277" s="93">
        <v>1.6197885355307544</v>
      </c>
      <c r="T277" s="86">
        <f t="shared" si="30"/>
        <v>0</v>
      </c>
      <c r="U277" s="21">
        <f t="shared" si="31"/>
        <v>0</v>
      </c>
      <c r="V277" s="11">
        <f t="shared" si="32"/>
        <v>0</v>
      </c>
    </row>
    <row r="278" spans="1:22" x14ac:dyDescent="0.25">
      <c r="A278" s="63">
        <v>851</v>
      </c>
      <c r="B278" s="49" t="s">
        <v>291</v>
      </c>
      <c r="C278" s="87">
        <v>21227</v>
      </c>
      <c r="D278" s="50">
        <v>20959</v>
      </c>
      <c r="E278" s="18">
        <v>3078.9301008659245</v>
      </c>
      <c r="F278" s="88">
        <v>3114.0466458323394</v>
      </c>
      <c r="G278" s="19">
        <f t="shared" si="28"/>
        <v>0</v>
      </c>
      <c r="H278" s="50"/>
      <c r="I278" s="20">
        <v>181.26751554854908</v>
      </c>
      <c r="J278" s="89">
        <v>106.44554254005352</v>
      </c>
      <c r="K278" s="83">
        <f t="shared" si="29"/>
        <v>0</v>
      </c>
      <c r="L278" s="88">
        <v>4170.2476862689127</v>
      </c>
      <c r="M278" s="88">
        <v>4288.637710768644</v>
      </c>
      <c r="N278" s="90">
        <f t="shared" si="33"/>
        <v>0</v>
      </c>
      <c r="O278" s="91">
        <v>8.36</v>
      </c>
      <c r="P278" s="91">
        <v>8.4</v>
      </c>
      <c r="Q278" s="86">
        <f t="shared" si="34"/>
        <v>0</v>
      </c>
      <c r="R278" s="92">
        <v>1.9425445154021315</v>
      </c>
      <c r="S278" s="93">
        <v>1.2034333253201677</v>
      </c>
      <c r="T278" s="86">
        <f t="shared" si="30"/>
        <v>0</v>
      </c>
      <c r="U278" s="21">
        <f t="shared" si="31"/>
        <v>0</v>
      </c>
      <c r="V278" s="11">
        <f t="shared" si="32"/>
        <v>0</v>
      </c>
    </row>
    <row r="279" spans="1:22" x14ac:dyDescent="0.25">
      <c r="A279" s="63">
        <v>853</v>
      </c>
      <c r="B279" s="49" t="s">
        <v>292</v>
      </c>
      <c r="C279" s="87">
        <v>197900</v>
      </c>
      <c r="D279" s="50">
        <v>206073</v>
      </c>
      <c r="E279" s="18">
        <v>2967.903649405785</v>
      </c>
      <c r="F279" s="88">
        <v>3050.0142223386861</v>
      </c>
      <c r="G279" s="19">
        <f t="shared" si="28"/>
        <v>0</v>
      </c>
      <c r="H279" s="50"/>
      <c r="I279" s="20">
        <v>132.07356224849579</v>
      </c>
      <c r="J279" s="89">
        <v>123.44834695680922</v>
      </c>
      <c r="K279" s="83">
        <f t="shared" si="29"/>
        <v>0</v>
      </c>
      <c r="L279" s="88">
        <v>8861.6886935694001</v>
      </c>
      <c r="M279" s="88">
        <v>11022.560578678427</v>
      </c>
      <c r="N279" s="90">
        <f t="shared" si="33"/>
        <v>0</v>
      </c>
      <c r="O279" s="91">
        <v>6.8600000000000012</v>
      </c>
      <c r="P279" s="91">
        <v>6.9</v>
      </c>
      <c r="Q279" s="86">
        <f t="shared" si="34"/>
        <v>0</v>
      </c>
      <c r="R279" s="92">
        <v>1.0230576155331448</v>
      </c>
      <c r="S279" s="93">
        <v>0.83041606386153655</v>
      </c>
      <c r="T279" s="86">
        <f t="shared" si="30"/>
        <v>0</v>
      </c>
      <c r="U279" s="21">
        <f t="shared" si="31"/>
        <v>0</v>
      </c>
      <c r="V279" s="11">
        <f t="shared" si="32"/>
        <v>0</v>
      </c>
    </row>
    <row r="280" spans="1:22" x14ac:dyDescent="0.25">
      <c r="A280" s="63">
        <v>857</v>
      </c>
      <c r="B280" s="49" t="s">
        <v>293</v>
      </c>
      <c r="C280" s="87">
        <v>2394</v>
      </c>
      <c r="D280" s="50">
        <v>2311</v>
      </c>
      <c r="E280" s="18">
        <v>441.56856895806328</v>
      </c>
      <c r="F280" s="88">
        <v>159.00138035482476</v>
      </c>
      <c r="G280" s="19">
        <f t="shared" si="28"/>
        <v>0</v>
      </c>
      <c r="H280" s="50"/>
      <c r="I280" s="20">
        <v>-34.111022329590497</v>
      </c>
      <c r="J280" s="89">
        <v>13.136828314175778</v>
      </c>
      <c r="K280" s="83">
        <f t="shared" si="29"/>
        <v>1</v>
      </c>
      <c r="L280" s="88">
        <v>1954.0030263726762</v>
      </c>
      <c r="M280" s="88">
        <v>2427.6181523150149</v>
      </c>
      <c r="N280" s="90">
        <f t="shared" si="33"/>
        <v>0</v>
      </c>
      <c r="O280" s="91">
        <v>9.36</v>
      </c>
      <c r="P280" s="91">
        <v>9.4</v>
      </c>
      <c r="Q280" s="86">
        <f t="shared" si="34"/>
        <v>0</v>
      </c>
      <c r="R280" s="92">
        <v>-0.20544042494604484</v>
      </c>
      <c r="S280" s="93">
        <v>0.62267199318084765</v>
      </c>
      <c r="T280" s="86">
        <f t="shared" si="30"/>
        <v>1</v>
      </c>
      <c r="U280" s="21">
        <f t="shared" si="31"/>
        <v>2</v>
      </c>
      <c r="V280" s="11">
        <f t="shared" si="32"/>
        <v>0</v>
      </c>
    </row>
    <row r="281" spans="1:22" x14ac:dyDescent="0.25">
      <c r="A281" s="63">
        <v>858</v>
      </c>
      <c r="B281" s="49" t="s">
        <v>294</v>
      </c>
      <c r="C281" s="87">
        <v>40384</v>
      </c>
      <c r="D281" s="50">
        <v>42225</v>
      </c>
      <c r="E281" s="18">
        <v>2235.9747215636944</v>
      </c>
      <c r="F281" s="88">
        <v>2169.2726650088812</v>
      </c>
      <c r="G281" s="19">
        <f t="shared" si="28"/>
        <v>0</v>
      </c>
      <c r="H281" s="50"/>
      <c r="I281" s="20">
        <v>141.65811983320603</v>
      </c>
      <c r="J281" s="89">
        <v>96.710672397264602</v>
      </c>
      <c r="K281" s="83">
        <f t="shared" si="29"/>
        <v>0</v>
      </c>
      <c r="L281" s="88">
        <v>7154.7402910155315</v>
      </c>
      <c r="M281" s="88">
        <v>8093.9348727057431</v>
      </c>
      <c r="N281" s="90">
        <f t="shared" si="33"/>
        <v>0</v>
      </c>
      <c r="O281" s="91">
        <v>7.1099999999999994</v>
      </c>
      <c r="P281" s="91">
        <v>7.1</v>
      </c>
      <c r="Q281" s="86">
        <f t="shared" si="34"/>
        <v>0</v>
      </c>
      <c r="R281" s="92">
        <v>1.2565466510464895</v>
      </c>
      <c r="S281" s="93">
        <v>0.67721157395124165</v>
      </c>
      <c r="T281" s="86">
        <f t="shared" si="30"/>
        <v>0</v>
      </c>
      <c r="U281" s="21">
        <f t="shared" si="31"/>
        <v>0</v>
      </c>
      <c r="V281" s="11">
        <f t="shared" si="32"/>
        <v>0</v>
      </c>
    </row>
    <row r="282" spans="1:22" x14ac:dyDescent="0.25">
      <c r="A282" s="63">
        <v>859</v>
      </c>
      <c r="B282" s="49" t="s">
        <v>295</v>
      </c>
      <c r="C282" s="87">
        <v>6562</v>
      </c>
      <c r="D282" s="50">
        <v>6501</v>
      </c>
      <c r="E282" s="18">
        <v>1116.8195862068965</v>
      </c>
      <c r="F282" s="88">
        <v>1139.0218381787417</v>
      </c>
      <c r="G282" s="19">
        <f t="shared" si="28"/>
        <v>0</v>
      </c>
      <c r="H282" s="50"/>
      <c r="I282" s="20">
        <v>114.56881107637298</v>
      </c>
      <c r="J282" s="89">
        <v>103.17279344860128</v>
      </c>
      <c r="K282" s="83">
        <f t="shared" si="29"/>
        <v>0</v>
      </c>
      <c r="L282" s="88">
        <v>4782.4601823754783</v>
      </c>
      <c r="M282" s="88">
        <v>5715.3560067681892</v>
      </c>
      <c r="N282" s="90">
        <f t="shared" si="33"/>
        <v>0</v>
      </c>
      <c r="O282" s="91">
        <v>9.36</v>
      </c>
      <c r="P282" s="91">
        <v>9.9</v>
      </c>
      <c r="Q282" s="86">
        <f t="shared" si="34"/>
        <v>1</v>
      </c>
      <c r="R282" s="92">
        <v>0.80640992227566355</v>
      </c>
      <c r="S282" s="93">
        <v>0.68479560252585092</v>
      </c>
      <c r="T282" s="86">
        <f t="shared" si="30"/>
        <v>0</v>
      </c>
      <c r="U282" s="21">
        <f t="shared" si="31"/>
        <v>1</v>
      </c>
      <c r="V282" s="11">
        <f t="shared" si="32"/>
        <v>0</v>
      </c>
    </row>
    <row r="283" spans="1:22" x14ac:dyDescent="0.25">
      <c r="A283" s="63">
        <v>886</v>
      </c>
      <c r="B283" s="49" t="s">
        <v>296</v>
      </c>
      <c r="C283" s="87">
        <v>12599</v>
      </c>
      <c r="D283" s="50">
        <v>12382</v>
      </c>
      <c r="E283" s="18">
        <v>53.583575361046904</v>
      </c>
      <c r="F283" s="88">
        <v>-35.980277015021784</v>
      </c>
      <c r="G283" s="19">
        <f t="shared" si="28"/>
        <v>0</v>
      </c>
      <c r="H283" s="50"/>
      <c r="I283" s="20">
        <v>192.62913066978575</v>
      </c>
      <c r="J283" s="89">
        <v>68.992791735972943</v>
      </c>
      <c r="K283" s="83">
        <f t="shared" si="29"/>
        <v>0</v>
      </c>
      <c r="L283" s="88">
        <v>2516.975005186308</v>
      </c>
      <c r="M283" s="88">
        <v>2568.0631909223071</v>
      </c>
      <c r="N283" s="90">
        <f t="shared" si="33"/>
        <v>0</v>
      </c>
      <c r="O283" s="91">
        <v>8.8600000000000012</v>
      </c>
      <c r="P283" s="91">
        <v>8.9</v>
      </c>
      <c r="Q283" s="86">
        <f t="shared" si="34"/>
        <v>0</v>
      </c>
      <c r="R283" s="92">
        <v>2.2611292523985491</v>
      </c>
      <c r="S283" s="93">
        <v>0.69117356477599523</v>
      </c>
      <c r="T283" s="86">
        <f t="shared" si="30"/>
        <v>0</v>
      </c>
      <c r="U283" s="21">
        <f t="shared" si="31"/>
        <v>0</v>
      </c>
      <c r="V283" s="11">
        <f t="shared" si="32"/>
        <v>0</v>
      </c>
    </row>
    <row r="284" spans="1:22" x14ac:dyDescent="0.25">
      <c r="A284" s="63">
        <v>887</v>
      </c>
      <c r="B284" s="49" t="s">
        <v>297</v>
      </c>
      <c r="C284" s="87">
        <v>4569</v>
      </c>
      <c r="D284" s="50">
        <v>4493</v>
      </c>
      <c r="E284" s="18">
        <v>315.69786996497368</v>
      </c>
      <c r="F284" s="88">
        <v>883.94953038059214</v>
      </c>
      <c r="G284" s="19">
        <f t="shared" si="28"/>
        <v>0</v>
      </c>
      <c r="H284" s="50"/>
      <c r="I284" s="20">
        <v>120.02352583249838</v>
      </c>
      <c r="J284" s="89">
        <v>274.38409010308521</v>
      </c>
      <c r="K284" s="83">
        <f t="shared" si="29"/>
        <v>0</v>
      </c>
      <c r="L284" s="88">
        <v>2980.1057946584933</v>
      </c>
      <c r="M284" s="88">
        <v>3962.4193211662591</v>
      </c>
      <c r="N284" s="90">
        <f t="shared" si="33"/>
        <v>0</v>
      </c>
      <c r="O284" s="91">
        <v>9.36</v>
      </c>
      <c r="P284" s="91">
        <v>10.299999999999999</v>
      </c>
      <c r="Q284" s="86">
        <f t="shared" si="34"/>
        <v>1</v>
      </c>
      <c r="R284" s="92">
        <v>0.94958688567173488</v>
      </c>
      <c r="S284" s="93">
        <v>2.0958244093294316</v>
      </c>
      <c r="T284" s="86">
        <f t="shared" si="30"/>
        <v>0</v>
      </c>
      <c r="U284" s="21">
        <f t="shared" si="31"/>
        <v>1</v>
      </c>
      <c r="V284" s="11">
        <f t="shared" si="32"/>
        <v>0</v>
      </c>
    </row>
    <row r="285" spans="1:22" x14ac:dyDescent="0.25">
      <c r="A285" s="63">
        <v>889</v>
      </c>
      <c r="B285" s="49" t="s">
        <v>298</v>
      </c>
      <c r="C285" s="87">
        <v>2523</v>
      </c>
      <c r="D285" s="50">
        <v>2466</v>
      </c>
      <c r="E285" s="18">
        <v>3169.1991890806912</v>
      </c>
      <c r="F285" s="88">
        <v>3748.237643957827</v>
      </c>
      <c r="G285" s="19">
        <f t="shared" si="28"/>
        <v>0</v>
      </c>
      <c r="H285" s="50"/>
      <c r="I285" s="20">
        <v>142.63313353001351</v>
      </c>
      <c r="J285" s="89">
        <v>186.94672781807549</v>
      </c>
      <c r="K285" s="83">
        <f t="shared" si="29"/>
        <v>0</v>
      </c>
      <c r="L285" s="88">
        <v>4432.6958450421516</v>
      </c>
      <c r="M285" s="88">
        <v>4771.6379197080287</v>
      </c>
      <c r="N285" s="90">
        <f t="shared" si="33"/>
        <v>0</v>
      </c>
      <c r="O285" s="91">
        <v>7.86</v>
      </c>
      <c r="P285" s="91">
        <v>8.4</v>
      </c>
      <c r="Q285" s="86">
        <f t="shared" si="34"/>
        <v>0</v>
      </c>
      <c r="R285" s="92">
        <v>1.5543419995124288</v>
      </c>
      <c r="S285" s="93">
        <v>1.9262312167459461</v>
      </c>
      <c r="T285" s="86">
        <f t="shared" si="30"/>
        <v>0</v>
      </c>
      <c r="U285" s="21">
        <f t="shared" si="31"/>
        <v>0</v>
      </c>
      <c r="V285" s="11">
        <f t="shared" si="32"/>
        <v>0</v>
      </c>
    </row>
    <row r="286" spans="1:22" x14ac:dyDescent="0.25">
      <c r="A286" s="63">
        <v>890</v>
      </c>
      <c r="B286" s="49" t="s">
        <v>299</v>
      </c>
      <c r="C286" s="87">
        <v>1180</v>
      </c>
      <c r="D286" s="50">
        <v>1137</v>
      </c>
      <c r="E286" s="18">
        <v>4493.9249956101849</v>
      </c>
      <c r="F286" s="88">
        <v>4493.0964907651714</v>
      </c>
      <c r="G286" s="19">
        <f t="shared" si="28"/>
        <v>0</v>
      </c>
      <c r="H286" s="50"/>
      <c r="I286" s="20">
        <v>210.42937122696065</v>
      </c>
      <c r="J286" s="89">
        <v>62.134811614947935</v>
      </c>
      <c r="K286" s="83">
        <f t="shared" si="29"/>
        <v>0</v>
      </c>
      <c r="L286" s="88">
        <v>10509.664433713782</v>
      </c>
      <c r="M286" s="88">
        <v>9207.874010554091</v>
      </c>
      <c r="N286" s="90">
        <f t="shared" si="33"/>
        <v>0</v>
      </c>
      <c r="O286" s="91">
        <v>8.36</v>
      </c>
      <c r="P286" s="91">
        <v>8.4</v>
      </c>
      <c r="Q286" s="86">
        <f t="shared" si="34"/>
        <v>0</v>
      </c>
      <c r="R286" s="92">
        <v>1.1948924908731262</v>
      </c>
      <c r="S286" s="93">
        <v>0.48677545037292763</v>
      </c>
      <c r="T286" s="86">
        <f t="shared" si="30"/>
        <v>0</v>
      </c>
      <c r="U286" s="21">
        <f t="shared" si="31"/>
        <v>0</v>
      </c>
      <c r="V286" s="11">
        <f t="shared" si="32"/>
        <v>0</v>
      </c>
    </row>
    <row r="287" spans="1:22" x14ac:dyDescent="0.25">
      <c r="A287" s="63">
        <v>892</v>
      </c>
      <c r="B287" s="49" t="s">
        <v>300</v>
      </c>
      <c r="C287" s="87">
        <v>3592</v>
      </c>
      <c r="D287" s="50">
        <v>3657</v>
      </c>
      <c r="E287" s="18">
        <v>1538.4431479944676</v>
      </c>
      <c r="F287" s="88">
        <v>1716.366188132349</v>
      </c>
      <c r="G287" s="19">
        <f t="shared" si="28"/>
        <v>0</v>
      </c>
      <c r="H287" s="50"/>
      <c r="I287" s="20">
        <v>70.800873665659012</v>
      </c>
      <c r="J287" s="89">
        <v>119.04715222537664</v>
      </c>
      <c r="K287" s="83">
        <f t="shared" si="29"/>
        <v>0</v>
      </c>
      <c r="L287" s="88">
        <v>5663.3318644536657</v>
      </c>
      <c r="M287" s="88">
        <v>5547.7558353841951</v>
      </c>
      <c r="N287" s="90">
        <f t="shared" si="33"/>
        <v>0</v>
      </c>
      <c r="O287" s="91">
        <v>8.86</v>
      </c>
      <c r="P287" s="91">
        <v>9</v>
      </c>
      <c r="Q287" s="86">
        <f t="shared" si="34"/>
        <v>0</v>
      </c>
      <c r="R287" s="92">
        <v>0.62732287429981759</v>
      </c>
      <c r="S287" s="93">
        <v>1.0702443149217795</v>
      </c>
      <c r="T287" s="86">
        <f t="shared" si="30"/>
        <v>0</v>
      </c>
      <c r="U287" s="21">
        <f t="shared" si="31"/>
        <v>0</v>
      </c>
      <c r="V287" s="11">
        <f t="shared" si="32"/>
        <v>0</v>
      </c>
    </row>
    <row r="288" spans="1:22" x14ac:dyDescent="0.25">
      <c r="A288" s="63">
        <v>893</v>
      </c>
      <c r="B288" s="49" t="s">
        <v>301</v>
      </c>
      <c r="C288" s="87">
        <v>7434</v>
      </c>
      <c r="D288" s="50">
        <v>7439</v>
      </c>
      <c r="E288" s="18">
        <v>2177.564644</v>
      </c>
      <c r="F288" s="88">
        <v>2622.4975399919349</v>
      </c>
      <c r="G288" s="19">
        <f t="shared" si="28"/>
        <v>0</v>
      </c>
      <c r="H288" s="50"/>
      <c r="I288" s="20">
        <v>174.99245901631267</v>
      </c>
      <c r="J288" s="89">
        <v>160.07380028267661</v>
      </c>
      <c r="K288" s="83">
        <f t="shared" si="29"/>
        <v>0</v>
      </c>
      <c r="L288" s="88">
        <v>7740.0213199999998</v>
      </c>
      <c r="M288" s="88">
        <v>7806.6164430703047</v>
      </c>
      <c r="N288" s="90">
        <f t="shared" si="33"/>
        <v>0</v>
      </c>
      <c r="O288" s="91">
        <v>8.61</v>
      </c>
      <c r="P288" s="91">
        <v>8.6</v>
      </c>
      <c r="Q288" s="86">
        <f t="shared" si="34"/>
        <v>0</v>
      </c>
      <c r="R288" s="92">
        <v>1.1524233418183998</v>
      </c>
      <c r="S288" s="93">
        <v>1.2487655329290319</v>
      </c>
      <c r="T288" s="86">
        <f t="shared" si="30"/>
        <v>0</v>
      </c>
      <c r="U288" s="21">
        <f t="shared" si="31"/>
        <v>0</v>
      </c>
      <c r="V288" s="11">
        <f t="shared" si="32"/>
        <v>0</v>
      </c>
    </row>
    <row r="289" spans="1:22" x14ac:dyDescent="0.25">
      <c r="A289" s="63">
        <v>895</v>
      </c>
      <c r="B289" s="49" t="s">
        <v>302</v>
      </c>
      <c r="C289" s="87">
        <v>15092</v>
      </c>
      <c r="D289" s="50">
        <v>14814</v>
      </c>
      <c r="E289" s="18">
        <v>2593.7161326817513</v>
      </c>
      <c r="F289" s="88">
        <v>2509.9200769542326</v>
      </c>
      <c r="G289" s="19">
        <f t="shared" si="28"/>
        <v>0</v>
      </c>
      <c r="H289" s="50"/>
      <c r="I289" s="20">
        <v>132.55468207908572</v>
      </c>
      <c r="J289" s="89">
        <v>102.05976484666716</v>
      </c>
      <c r="K289" s="83">
        <f t="shared" si="29"/>
        <v>0</v>
      </c>
      <c r="L289" s="88">
        <v>5505.2134609720169</v>
      </c>
      <c r="M289" s="88">
        <v>5532.2726130687188</v>
      </c>
      <c r="N289" s="90">
        <f t="shared" si="33"/>
        <v>0</v>
      </c>
      <c r="O289" s="91">
        <v>8.11</v>
      </c>
      <c r="P289" s="91">
        <v>8.6</v>
      </c>
      <c r="Q289" s="86">
        <f t="shared" si="34"/>
        <v>0</v>
      </c>
      <c r="R289" s="92">
        <v>1.320013131219345</v>
      </c>
      <c r="S289" s="93">
        <v>1.4143375551897837</v>
      </c>
      <c r="T289" s="86">
        <f t="shared" si="30"/>
        <v>0</v>
      </c>
      <c r="U289" s="21">
        <f t="shared" si="31"/>
        <v>0</v>
      </c>
      <c r="V289" s="11">
        <f t="shared" si="32"/>
        <v>0</v>
      </c>
    </row>
    <row r="290" spans="1:22" x14ac:dyDescent="0.25">
      <c r="A290" s="63">
        <v>785</v>
      </c>
      <c r="B290" s="49" t="s">
        <v>303</v>
      </c>
      <c r="C290" s="87">
        <v>2626</v>
      </c>
      <c r="D290" s="50">
        <v>2581</v>
      </c>
      <c r="E290" s="18">
        <v>1813.092429509463</v>
      </c>
      <c r="F290" s="88">
        <v>1792.3580782642391</v>
      </c>
      <c r="G290" s="19">
        <f t="shared" si="28"/>
        <v>0</v>
      </c>
      <c r="H290" s="50"/>
      <c r="I290" s="20">
        <v>131.06275803497132</v>
      </c>
      <c r="J290" s="89">
        <v>111.23364314914113</v>
      </c>
      <c r="K290" s="83">
        <f t="shared" si="29"/>
        <v>0</v>
      </c>
      <c r="L290" s="88">
        <v>4347.554847431441</v>
      </c>
      <c r="M290" s="88">
        <v>3831.6787834172801</v>
      </c>
      <c r="N290" s="90">
        <f t="shared" si="33"/>
        <v>0</v>
      </c>
      <c r="O290" s="91">
        <v>8.36</v>
      </c>
      <c r="P290" s="91">
        <v>8.3000000000000007</v>
      </c>
      <c r="Q290" s="86">
        <f t="shared" si="34"/>
        <v>0</v>
      </c>
      <c r="R290" s="92">
        <v>2.0310120523898378</v>
      </c>
      <c r="S290" s="93">
        <v>1.7529536445809326</v>
      </c>
      <c r="T290" s="86">
        <f t="shared" si="30"/>
        <v>0</v>
      </c>
      <c r="U290" s="21">
        <f t="shared" si="31"/>
        <v>0</v>
      </c>
      <c r="V290" s="11">
        <f t="shared" si="32"/>
        <v>0</v>
      </c>
    </row>
    <row r="291" spans="1:22" x14ac:dyDescent="0.25">
      <c r="A291" s="63">
        <v>905</v>
      </c>
      <c r="B291" s="49" t="s">
        <v>304</v>
      </c>
      <c r="C291" s="87">
        <v>67988</v>
      </c>
      <c r="D291" s="50">
        <v>70361</v>
      </c>
      <c r="E291" s="18">
        <v>4037.3677643714832</v>
      </c>
      <c r="F291" s="88">
        <v>4382.6879123377994</v>
      </c>
      <c r="G291" s="19">
        <f t="shared" si="28"/>
        <v>0</v>
      </c>
      <c r="H291" s="50"/>
      <c r="I291" s="20">
        <v>152.45051381948568</v>
      </c>
      <c r="J291" s="89">
        <v>164.95016773181925</v>
      </c>
      <c r="K291" s="83">
        <f t="shared" si="29"/>
        <v>0</v>
      </c>
      <c r="L291" s="88">
        <v>9857.9391026161611</v>
      </c>
      <c r="M291" s="88">
        <v>10580.51800187604</v>
      </c>
      <c r="N291" s="90">
        <f t="shared" si="33"/>
        <v>0</v>
      </c>
      <c r="O291" s="91">
        <v>8.36</v>
      </c>
      <c r="P291" s="91">
        <v>8.4</v>
      </c>
      <c r="Q291" s="86">
        <f t="shared" si="34"/>
        <v>0</v>
      </c>
      <c r="R291" s="92">
        <v>1.0963111736304298</v>
      </c>
      <c r="S291" s="93">
        <v>1.3381798514038552</v>
      </c>
      <c r="T291" s="86">
        <f t="shared" si="30"/>
        <v>0</v>
      </c>
      <c r="U291" s="21">
        <f t="shared" si="31"/>
        <v>0</v>
      </c>
      <c r="V291" s="11">
        <f t="shared" si="32"/>
        <v>0</v>
      </c>
    </row>
    <row r="292" spans="1:22" x14ac:dyDescent="0.25">
      <c r="A292" s="63">
        <v>908</v>
      </c>
      <c r="B292" s="49" t="s">
        <v>305</v>
      </c>
      <c r="C292" s="87">
        <v>20703</v>
      </c>
      <c r="D292" s="50">
        <v>20847</v>
      </c>
      <c r="E292" s="18">
        <v>688.63404271769605</v>
      </c>
      <c r="F292" s="88">
        <v>614.1993010984794</v>
      </c>
      <c r="G292" s="19">
        <f t="shared" si="28"/>
        <v>0</v>
      </c>
      <c r="H292" s="50"/>
      <c r="I292" s="20">
        <v>123.41620123242518</v>
      </c>
      <c r="J292" s="89">
        <v>93.884981402006034</v>
      </c>
      <c r="K292" s="83">
        <f t="shared" si="29"/>
        <v>0</v>
      </c>
      <c r="L292" s="88">
        <v>6660.0505073934464</v>
      </c>
      <c r="M292" s="88">
        <v>7920.2605439631607</v>
      </c>
      <c r="N292" s="90">
        <f t="shared" si="33"/>
        <v>0</v>
      </c>
      <c r="O292" s="91">
        <v>7.61</v>
      </c>
      <c r="P292" s="91">
        <v>8.9</v>
      </c>
      <c r="Q292" s="86">
        <f t="shared" si="34"/>
        <v>0</v>
      </c>
      <c r="R292" s="92">
        <v>1.2097135806999519</v>
      </c>
      <c r="S292" s="93">
        <v>0.89386323961672565</v>
      </c>
      <c r="T292" s="86">
        <f t="shared" si="30"/>
        <v>0</v>
      </c>
      <c r="U292" s="21">
        <f t="shared" si="31"/>
        <v>0</v>
      </c>
      <c r="V292" s="11">
        <f t="shared" si="32"/>
        <v>0</v>
      </c>
    </row>
    <row r="293" spans="1:22" x14ac:dyDescent="0.25">
      <c r="A293" s="63">
        <v>92</v>
      </c>
      <c r="B293" s="49" t="s">
        <v>306</v>
      </c>
      <c r="C293" s="87">
        <v>242819</v>
      </c>
      <c r="D293" s="50">
        <v>251269</v>
      </c>
      <c r="E293" s="18">
        <v>4472.7868309873384</v>
      </c>
      <c r="F293" s="88">
        <v>4267.190291480445</v>
      </c>
      <c r="G293" s="19">
        <f t="shared" si="28"/>
        <v>0</v>
      </c>
      <c r="H293" s="50"/>
      <c r="I293" s="20">
        <v>150.917501669047</v>
      </c>
      <c r="J293" s="89">
        <v>98.153698593705641</v>
      </c>
      <c r="K293" s="83">
        <f t="shared" si="29"/>
        <v>0</v>
      </c>
      <c r="L293" s="88">
        <v>9138.4144012156339</v>
      </c>
      <c r="M293" s="88">
        <v>9622.3781297732712</v>
      </c>
      <c r="N293" s="90">
        <f t="shared" si="33"/>
        <v>0</v>
      </c>
      <c r="O293" s="91">
        <v>6.36</v>
      </c>
      <c r="P293" s="91">
        <v>6.4</v>
      </c>
      <c r="Q293" s="86">
        <f t="shared" si="34"/>
        <v>0</v>
      </c>
      <c r="R293" s="92">
        <v>1.3374350548757143</v>
      </c>
      <c r="S293" s="93">
        <v>0.86525407304748081</v>
      </c>
      <c r="T293" s="86">
        <f t="shared" si="30"/>
        <v>0</v>
      </c>
      <c r="U293" s="21">
        <f t="shared" si="31"/>
        <v>0</v>
      </c>
      <c r="V293" s="11">
        <f t="shared" si="32"/>
        <v>0</v>
      </c>
    </row>
    <row r="294" spans="1:22" x14ac:dyDescent="0.25">
      <c r="A294" s="63">
        <v>915</v>
      </c>
      <c r="B294" s="49" t="s">
        <v>307</v>
      </c>
      <c r="C294" s="87">
        <v>19759</v>
      </c>
      <c r="D294" s="50">
        <v>19669</v>
      </c>
      <c r="E294" s="18">
        <v>2332.0499249759214</v>
      </c>
      <c r="F294" s="88">
        <v>2232.4611876557024</v>
      </c>
      <c r="G294" s="19">
        <f t="shared" si="28"/>
        <v>0</v>
      </c>
      <c r="H294" s="50"/>
      <c r="I294" s="20">
        <v>91.8347796709091</v>
      </c>
      <c r="J294" s="89">
        <v>89.510473593328598</v>
      </c>
      <c r="K294" s="83">
        <f t="shared" si="29"/>
        <v>0</v>
      </c>
      <c r="L294" s="88">
        <v>11719.977662087496</v>
      </c>
      <c r="M294" s="88">
        <v>13030.476674970767</v>
      </c>
      <c r="N294" s="90">
        <f t="shared" si="33"/>
        <v>0</v>
      </c>
      <c r="O294" s="91">
        <v>8.36</v>
      </c>
      <c r="P294" s="91">
        <v>8.8000000000000007</v>
      </c>
      <c r="Q294" s="86">
        <f t="shared" si="34"/>
        <v>0</v>
      </c>
      <c r="R294" s="92">
        <v>0.78350115897292938</v>
      </c>
      <c r="S294" s="93">
        <v>0.77230661964509795</v>
      </c>
      <c r="T294" s="86">
        <f t="shared" si="30"/>
        <v>1</v>
      </c>
      <c r="U294" s="21">
        <f t="shared" si="31"/>
        <v>1</v>
      </c>
      <c r="V294" s="11">
        <f t="shared" si="32"/>
        <v>0</v>
      </c>
    </row>
    <row r="295" spans="1:22" x14ac:dyDescent="0.25">
      <c r="A295" s="63">
        <v>918</v>
      </c>
      <c r="B295" s="49" t="s">
        <v>308</v>
      </c>
      <c r="C295" s="87">
        <v>2228</v>
      </c>
      <c r="D295" s="50">
        <v>2246</v>
      </c>
      <c r="E295" s="18">
        <v>174.78761247216039</v>
      </c>
      <c r="F295" s="88">
        <v>468.82987533392696</v>
      </c>
      <c r="G295" s="19">
        <f t="shared" si="28"/>
        <v>0</v>
      </c>
      <c r="H295" s="50"/>
      <c r="I295" s="20">
        <v>163.81357821825557</v>
      </c>
      <c r="J295" s="89">
        <v>178.41463401460976</v>
      </c>
      <c r="K295" s="83">
        <f t="shared" si="29"/>
        <v>0</v>
      </c>
      <c r="L295" s="88">
        <v>5319.5797817371931</v>
      </c>
      <c r="M295" s="88">
        <v>5085.143187889581</v>
      </c>
      <c r="N295" s="90">
        <f t="shared" si="33"/>
        <v>0</v>
      </c>
      <c r="O295" s="91">
        <v>9.61</v>
      </c>
      <c r="P295" s="91">
        <v>9.5</v>
      </c>
      <c r="Q295" s="86">
        <f t="shared" si="34"/>
        <v>1</v>
      </c>
      <c r="R295" s="92">
        <v>1.1441765639094024</v>
      </c>
      <c r="S295" s="93">
        <v>1.0418391914302287</v>
      </c>
      <c r="T295" s="86">
        <f t="shared" si="30"/>
        <v>0</v>
      </c>
      <c r="U295" s="21">
        <f t="shared" si="31"/>
        <v>1</v>
      </c>
      <c r="V295" s="11">
        <f t="shared" si="32"/>
        <v>0</v>
      </c>
    </row>
    <row r="296" spans="1:22" x14ac:dyDescent="0.25">
      <c r="A296" s="63">
        <v>921</v>
      </c>
      <c r="B296" s="49" t="s">
        <v>309</v>
      </c>
      <c r="C296" s="87">
        <v>1894</v>
      </c>
      <c r="D296" s="50">
        <v>1851</v>
      </c>
      <c r="E296" s="18">
        <v>2502.8376728232192</v>
      </c>
      <c r="F296" s="88">
        <v>2377.535197190708</v>
      </c>
      <c r="G296" s="19">
        <f t="shared" si="28"/>
        <v>0</v>
      </c>
      <c r="H296" s="50"/>
      <c r="I296" s="20">
        <v>129.01632765004604</v>
      </c>
      <c r="J296" s="89">
        <v>193.7394492082619</v>
      </c>
      <c r="K296" s="83">
        <f t="shared" si="29"/>
        <v>0</v>
      </c>
      <c r="L296" s="88">
        <v>6867.1634722955141</v>
      </c>
      <c r="M296" s="88">
        <v>6480.0328525121558</v>
      </c>
      <c r="N296" s="90">
        <f t="shared" si="33"/>
        <v>0</v>
      </c>
      <c r="O296" s="91">
        <v>9.11</v>
      </c>
      <c r="P296" s="91">
        <v>9.2000000000000011</v>
      </c>
      <c r="Q296" s="86">
        <f t="shared" si="34"/>
        <v>0</v>
      </c>
      <c r="R296" s="92">
        <v>1.1778530913837284</v>
      </c>
      <c r="S296" s="93">
        <v>1.8782658932190717</v>
      </c>
      <c r="T296" s="86">
        <f t="shared" si="30"/>
        <v>0</v>
      </c>
      <c r="U296" s="21">
        <f t="shared" si="31"/>
        <v>0</v>
      </c>
      <c r="V296" s="11">
        <f t="shared" si="32"/>
        <v>0</v>
      </c>
    </row>
    <row r="297" spans="1:22" x14ac:dyDescent="0.25">
      <c r="A297" s="63">
        <v>922</v>
      </c>
      <c r="B297" s="49" t="s">
        <v>310</v>
      </c>
      <c r="C297" s="87">
        <v>4501</v>
      </c>
      <c r="D297" s="50">
        <v>4511</v>
      </c>
      <c r="E297" s="18">
        <v>1047.3314790780937</v>
      </c>
      <c r="F297" s="88">
        <v>1060.1045799157614</v>
      </c>
      <c r="G297" s="19">
        <f t="shared" si="28"/>
        <v>0</v>
      </c>
      <c r="H297" s="50"/>
      <c r="I297" s="20">
        <v>139.37869764889993</v>
      </c>
      <c r="J297" s="89">
        <v>106.07974007978113</v>
      </c>
      <c r="K297" s="83">
        <f t="shared" si="29"/>
        <v>0</v>
      </c>
      <c r="L297" s="88">
        <v>3374.8324009845601</v>
      </c>
      <c r="M297" s="88">
        <v>3677.7554865883403</v>
      </c>
      <c r="N297" s="90">
        <f t="shared" si="33"/>
        <v>0</v>
      </c>
      <c r="O297" s="91">
        <v>9.36</v>
      </c>
      <c r="P297" s="91">
        <v>9.3000000000000007</v>
      </c>
      <c r="Q297" s="86">
        <f t="shared" si="34"/>
        <v>0</v>
      </c>
      <c r="R297" s="92">
        <v>1.1538380808591175</v>
      </c>
      <c r="S297" s="93">
        <v>0.95650478270669881</v>
      </c>
      <c r="T297" s="86">
        <f t="shared" si="30"/>
        <v>0</v>
      </c>
      <c r="U297" s="21">
        <f t="shared" si="31"/>
        <v>0</v>
      </c>
      <c r="V297" s="11">
        <f t="shared" si="32"/>
        <v>0</v>
      </c>
    </row>
    <row r="298" spans="1:22" x14ac:dyDescent="0.25">
      <c r="A298" s="63">
        <v>924</v>
      </c>
      <c r="B298" s="49" t="s">
        <v>311</v>
      </c>
      <c r="C298" s="87">
        <v>2946</v>
      </c>
      <c r="D298" s="50">
        <v>2931</v>
      </c>
      <c r="E298" s="18">
        <v>1090.48875</v>
      </c>
      <c r="F298" s="88">
        <v>975.20363016035458</v>
      </c>
      <c r="G298" s="19">
        <f t="shared" si="28"/>
        <v>0</v>
      </c>
      <c r="H298" s="50"/>
      <c r="I298" s="20">
        <v>126.347286835204</v>
      </c>
      <c r="J298" s="89">
        <v>88.520332074638901</v>
      </c>
      <c r="K298" s="83">
        <f t="shared" si="29"/>
        <v>0</v>
      </c>
      <c r="L298" s="88">
        <v>7773.2072717983656</v>
      </c>
      <c r="M298" s="88">
        <v>8537.0389184578635</v>
      </c>
      <c r="N298" s="90">
        <f t="shared" si="33"/>
        <v>0</v>
      </c>
      <c r="O298" s="91">
        <v>9.86</v>
      </c>
      <c r="P298" s="91">
        <v>9.8000000000000007</v>
      </c>
      <c r="Q298" s="86">
        <f t="shared" si="34"/>
        <v>1</v>
      </c>
      <c r="R298" s="92">
        <v>0.97485212946919819</v>
      </c>
      <c r="S298" s="93">
        <v>0.79187775125374216</v>
      </c>
      <c r="T298" s="86">
        <f t="shared" si="30"/>
        <v>0</v>
      </c>
      <c r="U298" s="21">
        <f t="shared" si="31"/>
        <v>1</v>
      </c>
      <c r="V298" s="11">
        <f t="shared" si="32"/>
        <v>0</v>
      </c>
    </row>
    <row r="299" spans="1:22" x14ac:dyDescent="0.25">
      <c r="A299" s="63">
        <v>925</v>
      </c>
      <c r="B299" s="49" t="s">
        <v>312</v>
      </c>
      <c r="C299" s="87">
        <v>3427</v>
      </c>
      <c r="D299" s="50">
        <v>3352</v>
      </c>
      <c r="E299" s="18">
        <v>8619.5182226158831</v>
      </c>
      <c r="F299" s="88">
        <v>9518.7788931980904</v>
      </c>
      <c r="G299" s="19">
        <f t="shared" si="28"/>
        <v>0</v>
      </c>
      <c r="H299" s="50"/>
      <c r="I299" s="20">
        <v>219.09846919771061</v>
      </c>
      <c r="J299" s="89">
        <v>218.31146136336542</v>
      </c>
      <c r="K299" s="83">
        <f t="shared" si="29"/>
        <v>0</v>
      </c>
      <c r="L299" s="88">
        <v>5814.1232565692335</v>
      </c>
      <c r="M299" s="88">
        <v>5269.1787112171833</v>
      </c>
      <c r="N299" s="90">
        <f t="shared" si="33"/>
        <v>0</v>
      </c>
      <c r="O299" s="91">
        <v>8.3599999999999977</v>
      </c>
      <c r="P299" s="91">
        <v>8.4</v>
      </c>
      <c r="Q299" s="86">
        <f t="shared" si="34"/>
        <v>0</v>
      </c>
      <c r="R299" s="92">
        <v>1.8188055638137679</v>
      </c>
      <c r="S299" s="93">
        <v>2.3316530925356398</v>
      </c>
      <c r="T299" s="86">
        <f t="shared" si="30"/>
        <v>0</v>
      </c>
      <c r="U299" s="21">
        <f t="shared" si="31"/>
        <v>0</v>
      </c>
      <c r="V299" s="11">
        <f t="shared" si="32"/>
        <v>0</v>
      </c>
    </row>
    <row r="300" spans="1:22" x14ac:dyDescent="0.25">
      <c r="A300" s="63">
        <v>927</v>
      </c>
      <c r="B300" s="49" t="s">
        <v>313</v>
      </c>
      <c r="C300" s="87">
        <v>28913</v>
      </c>
      <c r="D300" s="50">
        <v>28799</v>
      </c>
      <c r="E300" s="18">
        <v>2274.7963156433307</v>
      </c>
      <c r="F300" s="88">
        <v>2390.7506854404669</v>
      </c>
      <c r="G300" s="19">
        <f t="shared" si="28"/>
        <v>0</v>
      </c>
      <c r="H300" s="50"/>
      <c r="I300" s="20">
        <v>327.50245749115157</v>
      </c>
      <c r="J300" s="89">
        <v>124.29405029591358</v>
      </c>
      <c r="K300" s="83">
        <f t="shared" si="29"/>
        <v>0</v>
      </c>
      <c r="L300" s="88">
        <v>3636.0521432786086</v>
      </c>
      <c r="M300" s="88">
        <v>3532.8600934060205</v>
      </c>
      <c r="N300" s="90">
        <f t="shared" si="33"/>
        <v>0</v>
      </c>
      <c r="O300" s="91">
        <v>7.86</v>
      </c>
      <c r="P300" s="91">
        <v>7.8</v>
      </c>
      <c r="Q300" s="86">
        <f t="shared" si="34"/>
        <v>0</v>
      </c>
      <c r="R300" s="92">
        <v>2.6210248706163659</v>
      </c>
      <c r="S300" s="93">
        <v>1.2707731340789283</v>
      </c>
      <c r="T300" s="86">
        <f t="shared" si="30"/>
        <v>0</v>
      </c>
      <c r="U300" s="21">
        <f t="shared" si="31"/>
        <v>0</v>
      </c>
      <c r="V300" s="11">
        <f t="shared" si="32"/>
        <v>0</v>
      </c>
    </row>
    <row r="301" spans="1:22" x14ac:dyDescent="0.25">
      <c r="A301" s="63">
        <v>931</v>
      </c>
      <c r="B301" s="49" t="s">
        <v>314</v>
      </c>
      <c r="C301" s="87">
        <v>5951</v>
      </c>
      <c r="D301" s="50">
        <v>5764</v>
      </c>
      <c r="E301" s="18">
        <v>4343.9678662582937</v>
      </c>
      <c r="F301" s="88">
        <v>4696.5975589868158</v>
      </c>
      <c r="G301" s="19">
        <f t="shared" si="28"/>
        <v>0</v>
      </c>
      <c r="H301" s="50"/>
      <c r="I301" s="20">
        <v>182.30647636477914</v>
      </c>
      <c r="J301" s="89">
        <v>135.57816531150382</v>
      </c>
      <c r="K301" s="83">
        <f t="shared" si="29"/>
        <v>0</v>
      </c>
      <c r="L301" s="88">
        <v>3522.6936838523056</v>
      </c>
      <c r="M301" s="88">
        <v>2580.6746027064537</v>
      </c>
      <c r="N301" s="90">
        <f t="shared" si="33"/>
        <v>0</v>
      </c>
      <c r="O301" s="91">
        <v>8.36</v>
      </c>
      <c r="P301" s="91">
        <v>8.4</v>
      </c>
      <c r="Q301" s="86">
        <f t="shared" si="34"/>
        <v>0</v>
      </c>
      <c r="R301" s="92">
        <v>2.348064487011051</v>
      </c>
      <c r="S301" s="93">
        <v>2.417199773597364</v>
      </c>
      <c r="T301" s="86">
        <f t="shared" si="30"/>
        <v>0</v>
      </c>
      <c r="U301" s="21">
        <f t="shared" si="31"/>
        <v>0</v>
      </c>
      <c r="V301" s="11">
        <f t="shared" si="32"/>
        <v>0</v>
      </c>
    </row>
    <row r="302" spans="1:22" x14ac:dyDescent="0.25">
      <c r="A302" s="63">
        <v>934</v>
      </c>
      <c r="B302" s="49" t="s">
        <v>315</v>
      </c>
      <c r="C302" s="87">
        <v>2671</v>
      </c>
      <c r="D302" s="50">
        <v>2607</v>
      </c>
      <c r="E302" s="18">
        <v>966.34201054216862</v>
      </c>
      <c r="F302" s="88">
        <v>1095.7611430763329</v>
      </c>
      <c r="G302" s="19">
        <f t="shared" si="28"/>
        <v>0</v>
      </c>
      <c r="H302" s="50"/>
      <c r="I302" s="20">
        <v>148.73808928157334</v>
      </c>
      <c r="J302" s="89">
        <v>126.75636081862595</v>
      </c>
      <c r="K302" s="83">
        <f t="shared" si="29"/>
        <v>0</v>
      </c>
      <c r="L302" s="88">
        <v>4568.9912010542175</v>
      </c>
      <c r="M302" s="88">
        <v>5594.8227656309937</v>
      </c>
      <c r="N302" s="90">
        <f t="shared" si="33"/>
        <v>0</v>
      </c>
      <c r="O302" s="91">
        <v>9.61</v>
      </c>
      <c r="P302" s="91">
        <v>9.6</v>
      </c>
      <c r="Q302" s="86">
        <f t="shared" si="34"/>
        <v>1</v>
      </c>
      <c r="R302" s="92">
        <v>1.1933743949295395</v>
      </c>
      <c r="S302" s="93">
        <v>0.88739234434369529</v>
      </c>
      <c r="T302" s="86">
        <f t="shared" si="30"/>
        <v>0</v>
      </c>
      <c r="U302" s="21">
        <f t="shared" si="31"/>
        <v>1</v>
      </c>
      <c r="V302" s="11">
        <f t="shared" si="32"/>
        <v>0</v>
      </c>
    </row>
    <row r="303" spans="1:22" x14ac:dyDescent="0.25">
      <c r="A303" s="63">
        <v>935</v>
      </c>
      <c r="B303" s="49" t="s">
        <v>316</v>
      </c>
      <c r="C303" s="87">
        <v>2985</v>
      </c>
      <c r="D303" s="50">
        <v>2831</v>
      </c>
      <c r="E303" s="18">
        <v>-787.62217287324893</v>
      </c>
      <c r="F303" s="88">
        <v>-1058.1083574708584</v>
      </c>
      <c r="G303" s="19">
        <f t="shared" si="28"/>
        <v>1</v>
      </c>
      <c r="H303" s="50"/>
      <c r="I303" s="20">
        <v>1.5648850078272769</v>
      </c>
      <c r="J303" s="89">
        <v>38.577706112432686</v>
      </c>
      <c r="K303" s="83">
        <f t="shared" si="29"/>
        <v>1</v>
      </c>
      <c r="L303" s="88">
        <v>10684.908038947729</v>
      </c>
      <c r="M303" s="88">
        <v>10996.237265983751</v>
      </c>
      <c r="N303" s="90">
        <f t="shared" si="33"/>
        <v>0</v>
      </c>
      <c r="O303" s="91">
        <v>8.86</v>
      </c>
      <c r="P303" s="91">
        <v>9.9</v>
      </c>
      <c r="Q303" s="86">
        <f t="shared" si="34"/>
        <v>0</v>
      </c>
      <c r="R303" s="92">
        <v>0.20476388165727144</v>
      </c>
      <c r="S303" s="93">
        <v>0.51201925939373027</v>
      </c>
      <c r="T303" s="86">
        <f t="shared" si="30"/>
        <v>1</v>
      </c>
      <c r="U303" s="21">
        <f t="shared" si="31"/>
        <v>2</v>
      </c>
      <c r="V303" s="11">
        <f t="shared" si="32"/>
        <v>0</v>
      </c>
    </row>
    <row r="304" spans="1:22" x14ac:dyDescent="0.25">
      <c r="A304" s="63">
        <v>936</v>
      </c>
      <c r="B304" s="49" t="s">
        <v>317</v>
      </c>
      <c r="C304" s="87">
        <v>6395</v>
      </c>
      <c r="D304" s="50">
        <v>6190</v>
      </c>
      <c r="E304" s="18">
        <v>6632.317601593626</v>
      </c>
      <c r="F304" s="88">
        <v>6907.5075234248779</v>
      </c>
      <c r="G304" s="19">
        <f t="shared" si="28"/>
        <v>0</v>
      </c>
      <c r="H304" s="50"/>
      <c r="I304" s="20">
        <v>160.2786662359064</v>
      </c>
      <c r="J304" s="89">
        <v>125.06047517327532</v>
      </c>
      <c r="K304" s="83">
        <f t="shared" si="29"/>
        <v>0</v>
      </c>
      <c r="L304" s="88">
        <v>3509.9866262948203</v>
      </c>
      <c r="M304" s="88">
        <v>3146.8460129240711</v>
      </c>
      <c r="N304" s="90">
        <f t="shared" si="33"/>
        <v>0</v>
      </c>
      <c r="O304" s="91">
        <v>8.61</v>
      </c>
      <c r="P304" s="91">
        <v>8.6</v>
      </c>
      <c r="Q304" s="86">
        <f t="shared" si="34"/>
        <v>0</v>
      </c>
      <c r="R304" s="92">
        <v>2.9967608640378161</v>
      </c>
      <c r="S304" s="93">
        <v>2.4698592464151052</v>
      </c>
      <c r="T304" s="86">
        <f t="shared" si="30"/>
        <v>0</v>
      </c>
      <c r="U304" s="21">
        <f t="shared" si="31"/>
        <v>0</v>
      </c>
      <c r="V304" s="11">
        <f t="shared" si="32"/>
        <v>0</v>
      </c>
    </row>
    <row r="305" spans="1:22" x14ac:dyDescent="0.25">
      <c r="A305" s="63">
        <v>946</v>
      </c>
      <c r="B305" s="49" t="s">
        <v>318</v>
      </c>
      <c r="C305" s="87">
        <v>6287</v>
      </c>
      <c r="D305" s="50">
        <v>6210</v>
      </c>
      <c r="E305" s="18">
        <v>1814.3721189000159</v>
      </c>
      <c r="F305" s="88">
        <v>2252.63268921095</v>
      </c>
      <c r="G305" s="19">
        <f t="shared" si="28"/>
        <v>0</v>
      </c>
      <c r="H305" s="50"/>
      <c r="I305" s="20">
        <v>152.66556826163824</v>
      </c>
      <c r="J305" s="89">
        <v>214.22451769979426</v>
      </c>
      <c r="K305" s="83">
        <f t="shared" si="29"/>
        <v>0</v>
      </c>
      <c r="L305" s="88">
        <v>6243.8930217771422</v>
      </c>
      <c r="M305" s="88">
        <v>7528.577455716586</v>
      </c>
      <c r="N305" s="90">
        <f t="shared" si="33"/>
        <v>0</v>
      </c>
      <c r="O305" s="91">
        <v>8.8600000000000012</v>
      </c>
      <c r="P305" s="91">
        <v>9.1999999999999993</v>
      </c>
      <c r="Q305" s="86">
        <f t="shared" si="34"/>
        <v>0</v>
      </c>
      <c r="R305" s="92">
        <v>0.77742743523820701</v>
      </c>
      <c r="S305" s="93">
        <v>0.86828536567805203</v>
      </c>
      <c r="T305" s="86">
        <f t="shared" si="30"/>
        <v>0</v>
      </c>
      <c r="U305" s="21">
        <f t="shared" si="31"/>
        <v>0</v>
      </c>
      <c r="V305" s="11">
        <f t="shared" si="32"/>
        <v>0</v>
      </c>
    </row>
    <row r="306" spans="1:22" x14ac:dyDescent="0.25">
      <c r="A306" s="63">
        <v>976</v>
      </c>
      <c r="B306" s="49" t="s">
        <v>319</v>
      </c>
      <c r="C306" s="87">
        <v>3788</v>
      </c>
      <c r="D306" s="50">
        <v>3721</v>
      </c>
      <c r="E306" s="18">
        <v>4410.152924302789</v>
      </c>
      <c r="F306" s="88">
        <v>4656.0992233270626</v>
      </c>
      <c r="G306" s="19">
        <f t="shared" si="28"/>
        <v>0</v>
      </c>
      <c r="H306" s="50"/>
      <c r="I306" s="20">
        <v>160.54198180365395</v>
      </c>
      <c r="J306" s="89">
        <v>133.58833840210121</v>
      </c>
      <c r="K306" s="83">
        <f t="shared" si="29"/>
        <v>0</v>
      </c>
      <c r="L306" s="88">
        <v>2367.264300132802</v>
      </c>
      <c r="M306" s="88">
        <v>2192.0073770491799</v>
      </c>
      <c r="N306" s="90">
        <f t="shared" si="33"/>
        <v>0</v>
      </c>
      <c r="O306" s="91">
        <v>7.3599999999999994</v>
      </c>
      <c r="P306" s="91">
        <v>8.4</v>
      </c>
      <c r="Q306" s="86">
        <f t="shared" si="34"/>
        <v>0</v>
      </c>
      <c r="R306" s="92">
        <v>3.1071100153280433</v>
      </c>
      <c r="S306" s="93">
        <v>2.926007471760447</v>
      </c>
      <c r="T306" s="86">
        <f t="shared" si="30"/>
        <v>0</v>
      </c>
      <c r="U306" s="21">
        <f t="shared" si="31"/>
        <v>0</v>
      </c>
      <c r="V306" s="11">
        <f t="shared" si="32"/>
        <v>0</v>
      </c>
    </row>
    <row r="307" spans="1:22" x14ac:dyDescent="0.25">
      <c r="A307" s="63">
        <v>977</v>
      </c>
      <c r="B307" s="49" t="s">
        <v>320</v>
      </c>
      <c r="C307" s="87">
        <v>15293</v>
      </c>
      <c r="D307" s="50">
        <v>15406</v>
      </c>
      <c r="E307" s="18">
        <v>965.55000325330195</v>
      </c>
      <c r="F307" s="88">
        <v>1025.6440997014149</v>
      </c>
      <c r="G307" s="19">
        <f t="shared" si="28"/>
        <v>0</v>
      </c>
      <c r="H307" s="50"/>
      <c r="I307" s="20">
        <v>122.94573772407054</v>
      </c>
      <c r="J307" s="89">
        <v>108.04421401374063</v>
      </c>
      <c r="K307" s="83">
        <f t="shared" si="29"/>
        <v>0</v>
      </c>
      <c r="L307" s="88">
        <v>7801.2192725616496</v>
      </c>
      <c r="M307" s="88">
        <v>7588.24010125925</v>
      </c>
      <c r="N307" s="90">
        <f t="shared" si="33"/>
        <v>0</v>
      </c>
      <c r="O307" s="91">
        <v>10.36</v>
      </c>
      <c r="P307" s="91">
        <v>10.3</v>
      </c>
      <c r="Q307" s="86">
        <f t="shared" si="34"/>
        <v>1</v>
      </c>
      <c r="R307" s="92">
        <v>0.76661306445273325</v>
      </c>
      <c r="S307" s="93">
        <v>0.86550430729157057</v>
      </c>
      <c r="T307" s="86">
        <f t="shared" si="30"/>
        <v>0</v>
      </c>
      <c r="U307" s="21">
        <f t="shared" si="31"/>
        <v>1</v>
      </c>
      <c r="V307" s="11">
        <f t="shared" si="32"/>
        <v>0</v>
      </c>
    </row>
    <row r="308" spans="1:22" x14ac:dyDescent="0.25">
      <c r="A308" s="63">
        <v>980</v>
      </c>
      <c r="B308" s="49" t="s">
        <v>321</v>
      </c>
      <c r="C308" s="87">
        <v>33607</v>
      </c>
      <c r="D308" s="50">
        <v>33704</v>
      </c>
      <c r="E308" s="18">
        <v>1890.4676705169702</v>
      </c>
      <c r="F308" s="88">
        <v>1835.5417481604554</v>
      </c>
      <c r="G308" s="19">
        <f t="shared" si="28"/>
        <v>0</v>
      </c>
      <c r="H308" s="50"/>
      <c r="I308" s="20">
        <v>142.7873086051288</v>
      </c>
      <c r="J308" s="89">
        <v>89.44385242971407</v>
      </c>
      <c r="K308" s="83">
        <f t="shared" si="29"/>
        <v>0</v>
      </c>
      <c r="L308" s="88">
        <v>3998.844769724144</v>
      </c>
      <c r="M308" s="88">
        <v>4621.3484461784956</v>
      </c>
      <c r="N308" s="90">
        <f t="shared" si="33"/>
        <v>0</v>
      </c>
      <c r="O308" s="91">
        <v>7.86</v>
      </c>
      <c r="P308" s="91">
        <v>8.4</v>
      </c>
      <c r="Q308" s="86">
        <f t="shared" si="34"/>
        <v>0</v>
      </c>
      <c r="R308" s="92">
        <v>1.437564865515478</v>
      </c>
      <c r="S308" s="93">
        <v>0.91431626116781439</v>
      </c>
      <c r="T308" s="86">
        <f t="shared" si="30"/>
        <v>0</v>
      </c>
      <c r="U308" s="21">
        <f t="shared" si="31"/>
        <v>0</v>
      </c>
      <c r="V308" s="11">
        <f t="shared" si="32"/>
        <v>0</v>
      </c>
    </row>
    <row r="309" spans="1:22" x14ac:dyDescent="0.25">
      <c r="A309" s="63">
        <v>981</v>
      </c>
      <c r="B309" s="49" t="s">
        <v>322</v>
      </c>
      <c r="C309" s="87">
        <v>2237</v>
      </c>
      <c r="D309" s="50">
        <v>2193</v>
      </c>
      <c r="E309" s="18">
        <v>2526.106225645673</v>
      </c>
      <c r="F309" s="88">
        <v>2711.2207159142727</v>
      </c>
      <c r="G309" s="19">
        <f t="shared" si="28"/>
        <v>0</v>
      </c>
      <c r="H309" s="50"/>
      <c r="I309" s="20">
        <v>234.89049666310424</v>
      </c>
      <c r="J309" s="89">
        <v>136.50188236555238</v>
      </c>
      <c r="K309" s="83">
        <f t="shared" si="29"/>
        <v>0</v>
      </c>
      <c r="L309" s="88">
        <v>1093.4377888536478</v>
      </c>
      <c r="M309" s="88">
        <v>1110.8922161422711</v>
      </c>
      <c r="N309" s="90">
        <f t="shared" si="33"/>
        <v>0</v>
      </c>
      <c r="O309" s="91">
        <v>9.36</v>
      </c>
      <c r="P309" s="91">
        <v>9.3000000000000007</v>
      </c>
      <c r="Q309" s="86">
        <f t="shared" si="34"/>
        <v>0</v>
      </c>
      <c r="R309" s="92">
        <v>5.4917224889944816</v>
      </c>
      <c r="S309" s="93">
        <v>3.1212511632272788</v>
      </c>
      <c r="T309" s="86">
        <f t="shared" si="30"/>
        <v>0</v>
      </c>
      <c r="U309" s="21">
        <f t="shared" si="31"/>
        <v>0</v>
      </c>
      <c r="V309" s="11">
        <f t="shared" si="32"/>
        <v>0</v>
      </c>
    </row>
    <row r="310" spans="1:22" x14ac:dyDescent="0.25">
      <c r="A310" s="63">
        <v>989</v>
      </c>
      <c r="B310" s="49" t="s">
        <v>323</v>
      </c>
      <c r="C310" s="87">
        <v>5406</v>
      </c>
      <c r="D310" s="50">
        <v>5220</v>
      </c>
      <c r="E310" s="18">
        <v>-994.56000752445448</v>
      </c>
      <c r="F310" s="88">
        <v>-1401.3255900383142</v>
      </c>
      <c r="G310" s="19">
        <f t="shared" si="28"/>
        <v>1</v>
      </c>
      <c r="H310" s="50"/>
      <c r="I310" s="20">
        <v>55.580357726014341</v>
      </c>
      <c r="J310" s="89">
        <v>38.14157662332245</v>
      </c>
      <c r="K310" s="83">
        <f t="shared" si="29"/>
        <v>1</v>
      </c>
      <c r="L310" s="88">
        <v>12950.237511286681</v>
      </c>
      <c r="M310" s="88">
        <v>13346.520086206896</v>
      </c>
      <c r="N310" s="90">
        <f t="shared" si="33"/>
        <v>1</v>
      </c>
      <c r="O310" s="91">
        <v>9.86</v>
      </c>
      <c r="P310" s="91">
        <v>10.1</v>
      </c>
      <c r="Q310" s="86">
        <f t="shared" si="34"/>
        <v>1</v>
      </c>
      <c r="R310" s="92">
        <v>0.53213098796438341</v>
      </c>
      <c r="S310" s="93">
        <v>0.46539012001457786</v>
      </c>
      <c r="T310" s="86">
        <f t="shared" si="30"/>
        <v>1</v>
      </c>
      <c r="U310" s="21">
        <f t="shared" si="31"/>
        <v>4</v>
      </c>
      <c r="V310" s="11">
        <f t="shared" si="32"/>
        <v>1</v>
      </c>
    </row>
    <row r="311" spans="1:22" x14ac:dyDescent="0.25">
      <c r="A311" s="63">
        <v>992</v>
      </c>
      <c r="B311" s="49" t="s">
        <v>324</v>
      </c>
      <c r="C311" s="87">
        <v>18120</v>
      </c>
      <c r="D311" s="50">
        <v>17740</v>
      </c>
      <c r="E311" s="18">
        <v>905.8120783484502</v>
      </c>
      <c r="F311" s="88">
        <v>1061.777687147689</v>
      </c>
      <c r="G311" s="19">
        <f t="shared" si="28"/>
        <v>0</v>
      </c>
      <c r="H311" s="50"/>
      <c r="I311" s="20">
        <v>128.95130145216248</v>
      </c>
      <c r="J311" s="89">
        <v>102.55418406567655</v>
      </c>
      <c r="K311" s="83">
        <f t="shared" si="29"/>
        <v>0</v>
      </c>
      <c r="L311" s="88">
        <v>7677.8570546992378</v>
      </c>
      <c r="M311" s="88">
        <v>11171.890609357386</v>
      </c>
      <c r="N311" s="90">
        <f t="shared" si="33"/>
        <v>0</v>
      </c>
      <c r="O311" s="91">
        <v>8.86</v>
      </c>
      <c r="P311" s="91">
        <v>9.4</v>
      </c>
      <c r="Q311" s="86">
        <f t="shared" si="34"/>
        <v>0</v>
      </c>
      <c r="R311" s="92">
        <v>1.1487297525540603</v>
      </c>
      <c r="S311" s="93">
        <v>0.9333817224853439</v>
      </c>
      <c r="T311" s="86">
        <f t="shared" si="30"/>
        <v>0</v>
      </c>
      <c r="U311" s="21">
        <f t="shared" si="31"/>
        <v>0</v>
      </c>
      <c r="V311" s="11">
        <f t="shared" si="32"/>
        <v>0</v>
      </c>
    </row>
    <row r="312" spans="1:22" x14ac:dyDescent="0.25">
      <c r="F312" s="95"/>
    </row>
    <row r="313" spans="1:22" x14ac:dyDescent="0.25">
      <c r="R313" s="96"/>
    </row>
    <row r="314" spans="1:22" x14ac:dyDescent="0.25">
      <c r="C314" s="50"/>
      <c r="D314" s="50"/>
      <c r="E314" s="50"/>
      <c r="F314" s="50"/>
      <c r="G314" s="80"/>
      <c r="H314" s="50"/>
      <c r="I314" s="95"/>
      <c r="J314" s="95"/>
      <c r="K314" s="95"/>
      <c r="L314" s="95"/>
      <c r="M314" s="95"/>
      <c r="N314" s="97"/>
      <c r="O314" s="76"/>
      <c r="P314" s="76"/>
      <c r="Q314" s="98"/>
      <c r="S314" s="96"/>
      <c r="T314" s="99"/>
      <c r="U314" s="64"/>
    </row>
    <row r="315" spans="1:22" x14ac:dyDescent="0.25">
      <c r="R315" s="96"/>
    </row>
    <row r="316" spans="1:22" x14ac:dyDescent="0.25">
      <c r="C316" s="50"/>
      <c r="D316" s="50"/>
      <c r="E316" s="50"/>
      <c r="F316" s="50"/>
      <c r="G316" s="80"/>
      <c r="H316" s="50"/>
      <c r="I316" s="95"/>
      <c r="J316" s="95"/>
      <c r="K316" s="95"/>
      <c r="L316" s="95"/>
      <c r="M316" s="95"/>
      <c r="N316" s="97"/>
      <c r="O316" s="76"/>
      <c r="P316" s="76"/>
      <c r="Q316" s="98"/>
      <c r="R316" s="100"/>
      <c r="S316" s="96"/>
      <c r="T316" s="99"/>
      <c r="U316" s="64"/>
    </row>
    <row r="317" spans="1:22" x14ac:dyDescent="0.25">
      <c r="A317" s="101"/>
      <c r="B317" s="2"/>
      <c r="C317" s="102"/>
      <c r="D317" s="102"/>
      <c r="E317" s="102"/>
      <c r="F317" s="102"/>
      <c r="G317" s="102"/>
      <c r="H317" s="102"/>
      <c r="I317" s="103"/>
      <c r="J317" s="103"/>
      <c r="K317" s="103"/>
      <c r="L317" s="103"/>
      <c r="M317" s="103"/>
      <c r="N317" s="104"/>
      <c r="O317" s="105"/>
      <c r="P317" s="105"/>
      <c r="Q317" s="106"/>
      <c r="R317" s="100"/>
      <c r="S317" s="100"/>
      <c r="T317" s="107"/>
      <c r="U317" s="64"/>
    </row>
    <row r="318" spans="1:22" x14ac:dyDescent="0.25">
      <c r="A318" s="101"/>
      <c r="B318" s="2"/>
      <c r="C318" s="102"/>
      <c r="D318" s="102"/>
      <c r="E318" s="102"/>
      <c r="F318" s="102"/>
      <c r="G318" s="102"/>
      <c r="H318" s="102"/>
      <c r="I318" s="103"/>
      <c r="J318" s="103"/>
      <c r="K318" s="103"/>
      <c r="L318" s="103"/>
      <c r="M318" s="103"/>
      <c r="N318" s="104"/>
      <c r="O318" s="105"/>
      <c r="P318" s="105"/>
      <c r="Q318" s="106"/>
      <c r="R318" s="100"/>
      <c r="S318" s="100"/>
      <c r="T318" s="107"/>
      <c r="U318" s="64"/>
    </row>
    <row r="319" spans="1:22" x14ac:dyDescent="0.25">
      <c r="A319" s="101"/>
      <c r="B319" s="2"/>
      <c r="C319" s="102"/>
      <c r="D319" s="102"/>
      <c r="E319" s="102"/>
      <c r="F319" s="102"/>
      <c r="G319" s="102"/>
      <c r="H319" s="102"/>
      <c r="I319" s="103"/>
      <c r="J319" s="103"/>
      <c r="K319" s="103"/>
      <c r="L319" s="103"/>
      <c r="M319" s="103"/>
      <c r="N319" s="104"/>
      <c r="O319" s="105"/>
      <c r="P319" s="105"/>
      <c r="Q319" s="106"/>
      <c r="S319" s="100"/>
      <c r="T319" s="107"/>
      <c r="U319" s="64"/>
    </row>
    <row r="323" spans="1:21" x14ac:dyDescent="0.25">
      <c r="R323" s="108"/>
    </row>
    <row r="324" spans="1:21" ht="15.75" x14ac:dyDescent="0.25">
      <c r="A324" s="109"/>
      <c r="C324" s="110"/>
      <c r="D324" s="110"/>
      <c r="E324" s="110"/>
      <c r="F324" s="110"/>
      <c r="G324" s="110"/>
      <c r="H324" s="110"/>
      <c r="I324" s="64"/>
      <c r="J324" s="64"/>
      <c r="K324" s="64"/>
      <c r="L324" s="64"/>
      <c r="M324" s="110"/>
      <c r="N324" s="110"/>
      <c r="O324" s="111"/>
      <c r="P324" s="112"/>
      <c r="Q324" s="113"/>
      <c r="R324" s="108"/>
      <c r="S324" s="108"/>
      <c r="T324" s="81"/>
      <c r="U324" s="64"/>
    </row>
    <row r="325" spans="1:21" x14ac:dyDescent="0.25">
      <c r="C325" s="110"/>
      <c r="D325" s="110"/>
      <c r="E325" s="110"/>
      <c r="F325" s="110"/>
      <c r="G325" s="110"/>
      <c r="H325" s="110"/>
      <c r="I325" s="64"/>
      <c r="J325" s="64"/>
      <c r="K325" s="64"/>
      <c r="L325" s="64"/>
      <c r="M325" s="110"/>
      <c r="N325" s="110"/>
      <c r="O325" s="111"/>
      <c r="P325" s="112"/>
      <c r="Q325" s="113"/>
      <c r="R325" s="108"/>
      <c r="S325" s="108"/>
      <c r="T325" s="81"/>
      <c r="U325" s="64"/>
    </row>
    <row r="326" spans="1:21" ht="18" x14ac:dyDescent="0.25">
      <c r="A326" s="114"/>
      <c r="C326" s="110"/>
      <c r="D326" s="110"/>
      <c r="E326" s="110"/>
      <c r="F326" s="110"/>
      <c r="G326" s="110"/>
      <c r="H326" s="110"/>
      <c r="I326" s="64"/>
      <c r="J326" s="64"/>
      <c r="K326" s="64"/>
      <c r="L326" s="64"/>
      <c r="M326" s="110"/>
      <c r="N326" s="110"/>
      <c r="O326" s="111"/>
      <c r="P326" s="112"/>
      <c r="Q326" s="113"/>
      <c r="R326" s="96"/>
      <c r="S326" s="108"/>
      <c r="T326" s="81"/>
      <c r="U326" s="64"/>
    </row>
    <row r="327" spans="1:21" x14ac:dyDescent="0.25">
      <c r="C327" s="97"/>
      <c r="D327" s="97"/>
      <c r="E327" s="97"/>
      <c r="F327" s="97"/>
      <c r="G327" s="110"/>
      <c r="H327" s="97"/>
      <c r="I327" s="95"/>
      <c r="J327" s="95"/>
      <c r="K327" s="64"/>
      <c r="L327" s="95"/>
      <c r="M327" s="97"/>
      <c r="N327" s="110"/>
      <c r="O327" s="76"/>
      <c r="P327" s="115"/>
      <c r="Q327" s="113"/>
      <c r="S327" s="96"/>
      <c r="T327" s="81"/>
      <c r="U327" s="64"/>
    </row>
    <row r="335" spans="1:21" x14ac:dyDescent="0.25">
      <c r="R335" s="96"/>
    </row>
    <row r="336" spans="1:21" x14ac:dyDescent="0.25">
      <c r="C336" s="97"/>
      <c r="D336" s="97"/>
      <c r="E336" s="97"/>
      <c r="F336" s="97"/>
      <c r="G336" s="110"/>
      <c r="H336" s="97"/>
      <c r="I336" s="95"/>
      <c r="J336" s="95"/>
      <c r="K336" s="64"/>
      <c r="L336" s="95"/>
      <c r="M336" s="97"/>
      <c r="N336" s="110"/>
      <c r="O336" s="76"/>
      <c r="P336" s="115"/>
      <c r="Q336" s="113"/>
      <c r="R336" s="96"/>
      <c r="S336" s="96"/>
      <c r="T336" s="81"/>
      <c r="U336" s="64"/>
    </row>
    <row r="337" spans="3:21" x14ac:dyDescent="0.25">
      <c r="C337" s="97"/>
      <c r="D337" s="97"/>
      <c r="E337" s="97"/>
      <c r="F337" s="97"/>
      <c r="G337" s="110"/>
      <c r="H337" s="97"/>
      <c r="I337" s="95"/>
      <c r="J337" s="95"/>
      <c r="K337" s="64"/>
      <c r="L337" s="95"/>
      <c r="M337" s="97"/>
      <c r="N337" s="110"/>
      <c r="O337" s="76"/>
      <c r="P337" s="115"/>
      <c r="Q337" s="113"/>
      <c r="S337" s="96"/>
      <c r="T337" s="81"/>
      <c r="U337" s="64"/>
    </row>
    <row r="338" spans="3:21" x14ac:dyDescent="0.25">
      <c r="M338" s="50"/>
      <c r="N338" s="50"/>
    </row>
    <row r="341" spans="3:21" x14ac:dyDescent="0.25">
      <c r="M341" s="50"/>
      <c r="N341" s="50"/>
    </row>
    <row r="342" spans="3:21" x14ac:dyDescent="0.25">
      <c r="M342" s="50"/>
      <c r="N342" s="50"/>
    </row>
    <row r="343" spans="3:21" x14ac:dyDescent="0.25">
      <c r="M343" s="50"/>
      <c r="N343" s="50"/>
    </row>
    <row r="344" spans="3:21" x14ac:dyDescent="0.25">
      <c r="M344" s="50"/>
      <c r="N344" s="50"/>
    </row>
    <row r="345" spans="3:21" x14ac:dyDescent="0.25">
      <c r="M345" s="50"/>
      <c r="N345" s="50"/>
    </row>
    <row r="346" spans="3:21" x14ac:dyDescent="0.25">
      <c r="M346" s="50"/>
      <c r="N346" s="50"/>
    </row>
    <row r="347" spans="3:21" x14ac:dyDescent="0.25">
      <c r="M347" s="50"/>
      <c r="N347" s="50"/>
    </row>
    <row r="348" spans="3:21" x14ac:dyDescent="0.25">
      <c r="M348" s="50"/>
      <c r="N348" s="50"/>
    </row>
    <row r="349" spans="3:21" x14ac:dyDescent="0.25">
      <c r="M349" s="50"/>
      <c r="N349" s="50"/>
    </row>
    <row r="350" spans="3:21" x14ac:dyDescent="0.25">
      <c r="M350" s="50"/>
      <c r="N350" s="50"/>
    </row>
    <row r="351" spans="3:21" x14ac:dyDescent="0.25">
      <c r="M351" s="50"/>
      <c r="N351" s="50"/>
    </row>
    <row r="352" spans="3:21" x14ac:dyDescent="0.25">
      <c r="M352" s="50"/>
      <c r="N352" s="50"/>
    </row>
    <row r="353" spans="13:14" x14ac:dyDescent="0.25">
      <c r="M353" s="50"/>
      <c r="N353" s="50"/>
    </row>
    <row r="354" spans="13:14" x14ac:dyDescent="0.25">
      <c r="M354" s="50"/>
      <c r="N354" s="50"/>
    </row>
    <row r="355" spans="13:14" x14ac:dyDescent="0.25">
      <c r="M355" s="50"/>
      <c r="N355" s="50"/>
    </row>
    <row r="356" spans="13:14" x14ac:dyDescent="0.25">
      <c r="M356" s="50"/>
      <c r="N356" s="50"/>
    </row>
    <row r="357" spans="13:14" x14ac:dyDescent="0.25">
      <c r="M357" s="50"/>
      <c r="N357" s="50"/>
    </row>
    <row r="358" spans="13:14" x14ac:dyDescent="0.25">
      <c r="M358" s="50"/>
      <c r="N358" s="50"/>
    </row>
    <row r="359" spans="13:14" x14ac:dyDescent="0.25">
      <c r="M359" s="50"/>
      <c r="N359" s="50"/>
    </row>
    <row r="360" spans="13:14" x14ac:dyDescent="0.25">
      <c r="M360" s="50"/>
      <c r="N360" s="50"/>
    </row>
    <row r="361" spans="13:14" x14ac:dyDescent="0.25">
      <c r="M361" s="50"/>
      <c r="N361" s="50"/>
    </row>
    <row r="362" spans="13:14" x14ac:dyDescent="0.25">
      <c r="M362" s="50"/>
      <c r="N362" s="50"/>
    </row>
    <row r="363" spans="13:14" x14ac:dyDescent="0.25">
      <c r="M363" s="50"/>
      <c r="N363" s="50"/>
    </row>
    <row r="364" spans="13:14" x14ac:dyDescent="0.25">
      <c r="M364" s="50"/>
      <c r="N364" s="50"/>
    </row>
    <row r="365" spans="13:14" x14ac:dyDescent="0.25">
      <c r="M365" s="50"/>
      <c r="N365" s="50"/>
    </row>
    <row r="366" spans="13:14" x14ac:dyDescent="0.25">
      <c r="M366" s="50"/>
      <c r="N366" s="50"/>
    </row>
    <row r="367" spans="13:14" x14ac:dyDescent="0.25">
      <c r="M367" s="50"/>
      <c r="N367" s="50"/>
    </row>
    <row r="368" spans="13:14" x14ac:dyDescent="0.25">
      <c r="M368" s="50"/>
      <c r="N368" s="50"/>
    </row>
    <row r="369" spans="13:14" x14ac:dyDescent="0.25">
      <c r="M369" s="50"/>
      <c r="N369" s="50"/>
    </row>
    <row r="370" spans="13:14" x14ac:dyDescent="0.25">
      <c r="M370" s="50"/>
      <c r="N370" s="50"/>
    </row>
    <row r="371" spans="13:14" x14ac:dyDescent="0.25">
      <c r="M371" s="50"/>
      <c r="N371" s="50"/>
    </row>
    <row r="372" spans="13:14" x14ac:dyDescent="0.25">
      <c r="M372" s="50"/>
      <c r="N372" s="50"/>
    </row>
    <row r="373" spans="13:14" x14ac:dyDescent="0.25">
      <c r="M373" s="50"/>
      <c r="N373" s="50"/>
    </row>
    <row r="374" spans="13:14" x14ac:dyDescent="0.25">
      <c r="M374" s="50"/>
      <c r="N374" s="50"/>
    </row>
    <row r="375" spans="13:14" x14ac:dyDescent="0.25">
      <c r="M375" s="50"/>
      <c r="N375" s="50"/>
    </row>
    <row r="376" spans="13:14" x14ac:dyDescent="0.25">
      <c r="M376" s="50"/>
      <c r="N376" s="50"/>
    </row>
    <row r="377" spans="13:14" x14ac:dyDescent="0.25">
      <c r="M377" s="50"/>
      <c r="N377" s="50"/>
    </row>
    <row r="378" spans="13:14" x14ac:dyDescent="0.25">
      <c r="M378" s="50"/>
      <c r="N378" s="50"/>
    </row>
    <row r="379" spans="13:14" x14ac:dyDescent="0.25">
      <c r="M379" s="50"/>
      <c r="N379" s="50"/>
    </row>
    <row r="380" spans="13:14" x14ac:dyDescent="0.25">
      <c r="M380" s="50"/>
      <c r="N380" s="50"/>
    </row>
    <row r="381" spans="13:14" x14ac:dyDescent="0.25">
      <c r="M381" s="50"/>
      <c r="N381" s="50"/>
    </row>
    <row r="382" spans="13:14" x14ac:dyDescent="0.25">
      <c r="M382" s="50"/>
      <c r="N382" s="50"/>
    </row>
    <row r="383" spans="13:14" x14ac:dyDescent="0.25">
      <c r="M383" s="50"/>
      <c r="N383" s="50"/>
    </row>
    <row r="384" spans="13:14" x14ac:dyDescent="0.25">
      <c r="M384" s="50"/>
      <c r="N384" s="50"/>
    </row>
    <row r="385" spans="13:14" x14ac:dyDescent="0.25">
      <c r="M385" s="50"/>
      <c r="N385" s="50"/>
    </row>
    <row r="386" spans="13:14" x14ac:dyDescent="0.25">
      <c r="M386" s="50"/>
      <c r="N386" s="50"/>
    </row>
    <row r="387" spans="13:14" x14ac:dyDescent="0.25">
      <c r="M387" s="50"/>
      <c r="N387" s="50"/>
    </row>
    <row r="388" spans="13:14" x14ac:dyDescent="0.25">
      <c r="M388" s="50"/>
      <c r="N388" s="50"/>
    </row>
    <row r="389" spans="13:14" x14ac:dyDescent="0.25">
      <c r="M389" s="50"/>
      <c r="N389" s="50"/>
    </row>
    <row r="390" spans="13:14" x14ac:dyDescent="0.25">
      <c r="M390" s="50"/>
      <c r="N390" s="50"/>
    </row>
    <row r="391" spans="13:14" x14ac:dyDescent="0.25">
      <c r="M391" s="50"/>
      <c r="N391" s="50"/>
    </row>
    <row r="392" spans="13:14" x14ac:dyDescent="0.25">
      <c r="M392" s="50"/>
      <c r="N392" s="50"/>
    </row>
    <row r="393" spans="13:14" x14ac:dyDescent="0.25">
      <c r="M393" s="50"/>
      <c r="N393" s="50"/>
    </row>
    <row r="394" spans="13:14" x14ac:dyDescent="0.25">
      <c r="M394" s="50"/>
      <c r="N394" s="50"/>
    </row>
    <row r="395" spans="13:14" x14ac:dyDescent="0.25">
      <c r="M395" s="50"/>
      <c r="N395" s="50"/>
    </row>
  </sheetData>
  <conditionalFormatting sqref="G19:G311">
    <cfRule type="cellIs" dxfId="11" priority="3" operator="greaterThan">
      <formula>0</formula>
    </cfRule>
  </conditionalFormatting>
  <conditionalFormatting sqref="G19:H311">
    <cfRule type="cellIs" dxfId="10" priority="11" operator="equal">
      <formula>1</formula>
    </cfRule>
  </conditionalFormatting>
  <conditionalFormatting sqref="K19:K311">
    <cfRule type="cellIs" dxfId="9" priority="10" operator="equal">
      <formula>1</formula>
    </cfRule>
  </conditionalFormatting>
  <conditionalFormatting sqref="N19:N311">
    <cfRule type="cellIs" dxfId="8" priority="9" operator="equal">
      <formula>1</formula>
    </cfRule>
  </conditionalFormatting>
  <conditionalFormatting sqref="Q19:Q311">
    <cfRule type="cellIs" dxfId="7" priority="8" operator="equal">
      <formula>1</formula>
    </cfRule>
  </conditionalFormatting>
  <conditionalFormatting sqref="T19:T311">
    <cfRule type="cellIs" dxfId="6" priority="7" operator="equal">
      <formula>1</formula>
    </cfRule>
  </conditionalFormatting>
  <conditionalFormatting sqref="U19:U311">
    <cfRule type="cellIs" dxfId="5" priority="2" operator="greaterThan">
      <formula>3</formula>
    </cfRule>
    <cfRule type="cellIs" dxfId="4" priority="5" operator="equal">
      <formula>4</formula>
    </cfRule>
  </conditionalFormatting>
  <conditionalFormatting sqref="V19:V311">
    <cfRule type="cellIs" dxfId="3" priority="1" operator="greaterThan">
      <formula>0</formula>
    </cfRule>
    <cfRule type="cellIs" dxfId="2" priority="4" operator="greaterThan">
      <formula>0</formula>
    </cfRule>
    <cfRule type="cellIs" dxfId="1" priority="6" operator="equal">
      <formula>1</formula>
    </cfRule>
  </conditionalFormatting>
  <pageMargins left="0.7" right="0.7" top="0.75" bottom="0.75" header="0.3" footer="0.3"/>
  <ignoredErrors>
    <ignoredError sqref="N19:N311 G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Emon alijäämän kattamiskausi</vt:lpstr>
      <vt:lpstr>Konsernikriteerit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(VM)</dc:creator>
  <cp:lastModifiedBy>Salonen Ville (VM)</cp:lastModifiedBy>
  <dcterms:created xsi:type="dcterms:W3CDTF">2024-08-30T10:09:40Z</dcterms:created>
  <dcterms:modified xsi:type="dcterms:W3CDTF">2025-08-20T07:05:21Z</dcterms:modified>
</cp:coreProperties>
</file>