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la.tiimeri.fi/sites/vn-digitalisaohj/Tiedostot/05 Rahoitushaut/AI-robotiikka, kevät 2020/"/>
    </mc:Choice>
  </mc:AlternateContent>
  <xr:revisionPtr revIDLastSave="0" documentId="8_{BC6D0488-3049-4FEC-98CA-0B274BDD9E53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Ohje" sheetId="1" r:id="rId1"/>
    <sheet name="Taloudelliset hyödyt" sheetId="3" r:id="rId2"/>
    <sheet name="Kustannukset" sheetId="4" r:id="rId3"/>
    <sheet name="Yhteenveto numeroina" sheetId="5" r:id="rId4"/>
  </sheets>
  <calcPr calcId="191028"/>
</workbook>
</file>

<file path=xl/calcChain.xml><?xml version="1.0" encoding="utf-8"?>
<calcChain xmlns="http://schemas.openxmlformats.org/spreadsheetml/2006/main">
  <c r="E34" i="4" l="1"/>
  <c r="E33" i="4"/>
  <c r="E32" i="4"/>
  <c r="E17" i="4"/>
  <c r="E16" i="4"/>
  <c r="E15" i="4"/>
  <c r="E9" i="4"/>
  <c r="E8" i="4"/>
  <c r="E7" i="4"/>
  <c r="E6" i="4"/>
  <c r="E18" i="4"/>
  <c r="G30" i="4"/>
  <c r="H30" i="4"/>
  <c r="I30" i="4"/>
  <c r="J30" i="4"/>
  <c r="K30" i="4"/>
  <c r="L30" i="4"/>
  <c r="M30" i="4"/>
  <c r="N30" i="4"/>
  <c r="O30" i="4"/>
  <c r="K13" i="5"/>
  <c r="AC10" i="4"/>
  <c r="AC14" i="4"/>
  <c r="AB10" i="4"/>
  <c r="AB14" i="4"/>
  <c r="AA10" i="4"/>
  <c r="AA14" i="4"/>
  <c r="Z10" i="4"/>
  <c r="Z14" i="4"/>
  <c r="Y10" i="4"/>
  <c r="Y14" i="4"/>
  <c r="X10" i="4"/>
  <c r="X14" i="4"/>
  <c r="W10" i="4"/>
  <c r="W14" i="4"/>
  <c r="V10" i="4"/>
  <c r="V14" i="4"/>
  <c r="U10" i="4"/>
  <c r="U14" i="4"/>
  <c r="T10" i="4"/>
  <c r="T14" i="4"/>
  <c r="U4" i="4"/>
  <c r="V4" i="4"/>
  <c r="W4" i="4"/>
  <c r="X4" i="4"/>
  <c r="Y4" i="4"/>
  <c r="Z4" i="4"/>
  <c r="AA4" i="4"/>
  <c r="AB4" i="4"/>
  <c r="AC4" i="4"/>
  <c r="O23" i="5"/>
  <c r="N23" i="5"/>
  <c r="M23" i="5"/>
  <c r="L23" i="5"/>
  <c r="K23" i="5"/>
  <c r="J23" i="5"/>
  <c r="I23" i="5"/>
  <c r="H23" i="5"/>
  <c r="G23" i="5"/>
  <c r="F23" i="5"/>
  <c r="O22" i="5"/>
  <c r="N22" i="5"/>
  <c r="M22" i="5"/>
  <c r="L22" i="5"/>
  <c r="K22" i="5"/>
  <c r="J22" i="5"/>
  <c r="I22" i="5"/>
  <c r="H22" i="5"/>
  <c r="G22" i="5"/>
  <c r="F22" i="5"/>
  <c r="O21" i="5"/>
  <c r="N21" i="5"/>
  <c r="M21" i="5"/>
  <c r="L21" i="5"/>
  <c r="K21" i="5"/>
  <c r="J21" i="5"/>
  <c r="I21" i="5"/>
  <c r="H21" i="5"/>
  <c r="G21" i="5"/>
  <c r="F21" i="5"/>
  <c r="O18" i="4"/>
  <c r="N18" i="4"/>
  <c r="M18" i="4"/>
  <c r="L18" i="4"/>
  <c r="K18" i="4"/>
  <c r="J18" i="4"/>
  <c r="I18" i="4"/>
  <c r="H18" i="4"/>
  <c r="G18" i="4"/>
  <c r="F18" i="4"/>
  <c r="O10" i="4"/>
  <c r="N10" i="4"/>
  <c r="M10" i="4"/>
  <c r="L10" i="4"/>
  <c r="K10" i="4"/>
  <c r="J10" i="4"/>
  <c r="I10" i="4"/>
  <c r="H10" i="4"/>
  <c r="G10" i="4"/>
  <c r="F10" i="4"/>
  <c r="O16" i="5"/>
  <c r="N16" i="5"/>
  <c r="M16" i="5"/>
  <c r="L16" i="5"/>
  <c r="K16" i="5"/>
  <c r="J16" i="5"/>
  <c r="I16" i="5"/>
  <c r="H16" i="5"/>
  <c r="G16" i="5"/>
  <c r="F16" i="5"/>
  <c r="O15" i="5"/>
  <c r="N15" i="5"/>
  <c r="M15" i="5"/>
  <c r="L15" i="5"/>
  <c r="K15" i="5"/>
  <c r="J15" i="5"/>
  <c r="I15" i="5"/>
  <c r="H15" i="5"/>
  <c r="G15" i="5"/>
  <c r="F15" i="5"/>
  <c r="O14" i="5"/>
  <c r="N14" i="5"/>
  <c r="M14" i="5"/>
  <c r="L14" i="5"/>
  <c r="K14" i="5"/>
  <c r="J14" i="5"/>
  <c r="I14" i="5"/>
  <c r="H14" i="5"/>
  <c r="G14" i="5"/>
  <c r="F14" i="5"/>
  <c r="O13" i="5"/>
  <c r="N13" i="5"/>
  <c r="M13" i="5"/>
  <c r="L13" i="5"/>
  <c r="J13" i="5"/>
  <c r="I13" i="5"/>
  <c r="H13" i="5"/>
  <c r="G13" i="5"/>
  <c r="F13" i="5"/>
  <c r="O8" i="5"/>
  <c r="N8" i="5"/>
  <c r="M8" i="5"/>
  <c r="L8" i="5"/>
  <c r="K8" i="5"/>
  <c r="J8" i="5"/>
  <c r="I8" i="5"/>
  <c r="H8" i="5"/>
  <c r="G8" i="5"/>
  <c r="F8" i="5"/>
  <c r="O7" i="5"/>
  <c r="N7" i="5"/>
  <c r="M7" i="5"/>
  <c r="L7" i="5"/>
  <c r="K7" i="5"/>
  <c r="J7" i="5"/>
  <c r="I7" i="5"/>
  <c r="H7" i="5"/>
  <c r="G7" i="5"/>
  <c r="F7" i="5"/>
  <c r="O6" i="5"/>
  <c r="N6" i="5"/>
  <c r="M6" i="5"/>
  <c r="L6" i="5"/>
  <c r="K6" i="5"/>
  <c r="J6" i="5"/>
  <c r="I6" i="5"/>
  <c r="H6" i="5"/>
  <c r="G6" i="5"/>
  <c r="F6" i="5"/>
  <c r="G4" i="5"/>
  <c r="H4" i="5"/>
  <c r="I4" i="5"/>
  <c r="J4" i="5"/>
  <c r="K4" i="5"/>
  <c r="L4" i="5"/>
  <c r="M4" i="5"/>
  <c r="N4" i="5"/>
  <c r="O4" i="5"/>
  <c r="G19" i="5"/>
  <c r="H19" i="5"/>
  <c r="I19" i="5"/>
  <c r="J19" i="5"/>
  <c r="K19" i="5"/>
  <c r="L19" i="5"/>
  <c r="M19" i="5"/>
  <c r="N19" i="5"/>
  <c r="O19" i="5"/>
  <c r="G11" i="5"/>
  <c r="H11" i="5"/>
  <c r="I11" i="5"/>
  <c r="J11" i="5"/>
  <c r="K11" i="5"/>
  <c r="L11" i="5"/>
  <c r="M11" i="5"/>
  <c r="N11" i="5"/>
  <c r="O11" i="5"/>
  <c r="G13" i="4"/>
  <c r="H13" i="4"/>
  <c r="I13" i="4"/>
  <c r="J13" i="4"/>
  <c r="K13" i="4"/>
  <c r="L13" i="4"/>
  <c r="M13" i="4"/>
  <c r="N13" i="4"/>
  <c r="O13" i="4"/>
  <c r="F9" i="5"/>
  <c r="E8" i="5"/>
  <c r="J9" i="5"/>
  <c r="E7" i="5"/>
  <c r="G9" i="5"/>
  <c r="K9" i="5"/>
  <c r="O9" i="5"/>
  <c r="I9" i="5"/>
  <c r="E6" i="5"/>
  <c r="E35" i="4"/>
  <c r="E10" i="4"/>
  <c r="E15" i="5"/>
  <c r="E21" i="5"/>
  <c r="E23" i="5"/>
  <c r="E14" i="5"/>
  <c r="E16" i="5"/>
  <c r="E22" i="5"/>
  <c r="E13" i="5"/>
  <c r="H17" i="5"/>
  <c r="L24" i="5"/>
  <c r="F24" i="5"/>
  <c r="J24" i="5"/>
  <c r="N24" i="5"/>
  <c r="L17" i="5"/>
  <c r="L26" i="5"/>
  <c r="H24" i="5"/>
  <c r="G17" i="5"/>
  <c r="K17" i="5"/>
  <c r="O17" i="5"/>
  <c r="F17" i="5"/>
  <c r="F26" i="5"/>
  <c r="F28" i="5"/>
  <c r="F30" i="5"/>
  <c r="J17" i="5"/>
  <c r="N17" i="5"/>
  <c r="N26" i="5"/>
  <c r="L9" i="5"/>
  <c r="L28" i="5"/>
  <c r="I17" i="5"/>
  <c r="M17" i="5"/>
  <c r="I24" i="5"/>
  <c r="M24" i="5"/>
  <c r="G24" i="5"/>
  <c r="K24" i="5"/>
  <c r="O24" i="5"/>
  <c r="H9" i="5"/>
  <c r="M9" i="5"/>
  <c r="N9" i="5"/>
  <c r="G4" i="4"/>
  <c r="H4" i="4"/>
  <c r="I4" i="4"/>
  <c r="J4" i="4"/>
  <c r="K4" i="4"/>
  <c r="L4" i="4"/>
  <c r="M4" i="4"/>
  <c r="N4" i="4"/>
  <c r="O4" i="4"/>
  <c r="E57" i="3"/>
  <c r="F57" i="3"/>
  <c r="G57" i="3"/>
  <c r="H57" i="3"/>
  <c r="I57" i="3"/>
  <c r="J57" i="3"/>
  <c r="K57" i="3"/>
  <c r="L57" i="3"/>
  <c r="M57" i="3"/>
  <c r="E36" i="3"/>
  <c r="F36" i="3"/>
  <c r="G36" i="3"/>
  <c r="H36" i="3"/>
  <c r="I36" i="3"/>
  <c r="J36" i="3"/>
  <c r="K36" i="3"/>
  <c r="L36" i="3"/>
  <c r="M36" i="3"/>
  <c r="E15" i="3"/>
  <c r="F15" i="3"/>
  <c r="G15" i="3"/>
  <c r="H15" i="3"/>
  <c r="I15" i="3"/>
  <c r="J15" i="3"/>
  <c r="K15" i="3"/>
  <c r="L15" i="3"/>
  <c r="M15" i="3"/>
  <c r="E9" i="5"/>
  <c r="E24" i="5"/>
  <c r="E17" i="5"/>
  <c r="H26" i="5"/>
  <c r="H28" i="5"/>
  <c r="G26" i="5"/>
  <c r="G28" i="5"/>
  <c r="G30" i="5"/>
  <c r="O26" i="5"/>
  <c r="O28" i="5"/>
  <c r="J26" i="5"/>
  <c r="J28" i="5"/>
  <c r="K26" i="5"/>
  <c r="K28" i="5"/>
  <c r="N28" i="5"/>
  <c r="I26" i="5"/>
  <c r="I28" i="5"/>
  <c r="M26" i="5"/>
  <c r="M28" i="5"/>
  <c r="H30" i="5"/>
  <c r="I30" i="5"/>
  <c r="J30" i="5"/>
  <c r="K30" i="5"/>
  <c r="L30" i="5"/>
  <c r="M30" i="5"/>
  <c r="N30" i="5"/>
  <c r="O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vmaikast</author>
  </authors>
  <commentList>
    <comment ref="B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Erittele tarvittaessa omille riveilleen
</t>
        </r>
      </text>
    </comment>
    <comment ref="B9" authorId="0" shapeId="0" xr:uid="{00000000-0006-0000-0200-000002000000}">
      <text>
        <r>
          <rPr>
            <sz val="9"/>
            <color indexed="81"/>
            <rFont val="Tahoma"/>
            <family val="2"/>
          </rPr>
          <t>Hankkeelle mahdollisesti kohdistettavat yleiskustannukset tai vastaavat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vmaikast</author>
  </authors>
  <commentList>
    <comment ref="B4" authorId="0" shapeId="0" xr:uid="{00000000-0006-0000-0300-000001000000}">
      <text>
        <r>
          <rPr>
            <sz val="9"/>
            <color indexed="81"/>
            <rFont val="Tahoma"/>
            <family val="2"/>
          </rPr>
          <t>Tuodaan "Taloudelliset hyödyt" -välilehdeltä</t>
        </r>
      </text>
    </comment>
    <comment ref="B11" authorId="0" shapeId="0" xr:uid="{00000000-0006-0000-0300-000002000000}">
      <text>
        <r>
          <rPr>
            <sz val="9"/>
            <color indexed="81"/>
            <rFont val="Tahoma"/>
            <family val="2"/>
          </rPr>
          <t>Tuodaan "Kustannukset" -välilehdeltä</t>
        </r>
      </text>
    </comment>
    <comment ref="B19" authorId="0" shapeId="0" xr:uid="{00000000-0006-0000-0300-000003000000}">
      <text>
        <r>
          <rPr>
            <sz val="9"/>
            <color indexed="81"/>
            <rFont val="Tahoma"/>
            <family val="2"/>
          </rPr>
          <t>Tuodaan "Kustannukset" -välilehdeltä</t>
        </r>
      </text>
    </comment>
    <comment ref="B26" authorId="0" shapeId="0" xr:uid="{00000000-0006-0000-0300-000004000000}">
      <text>
        <r>
          <rPr>
            <sz val="9"/>
            <color indexed="81"/>
            <rFont val="Tahoma"/>
            <family val="2"/>
          </rPr>
          <t>Huom: Arvot ovat negatiivisia (kuvan piirtoa varten)</t>
        </r>
      </text>
    </comment>
  </commentList>
</comments>
</file>

<file path=xl/sharedStrings.xml><?xml version="1.0" encoding="utf-8"?>
<sst xmlns="http://schemas.openxmlformats.org/spreadsheetml/2006/main" count="91" uniqueCount="54">
  <si>
    <t>Kustannus-hyötyanalyysin lähtökohtia</t>
  </si>
  <si>
    <t>Yhteinen mallipohja asettaa kustannus-hyötyanalyyseille minimivaatimukset; laajempiakin analyysejä voi tehdä, kunhan mukana on vähintään vastaavat tiedot kuin yhteisessä mallissa.</t>
  </si>
  <si>
    <t xml:space="preserve">Kustannus-hyötyanalyysi tehdään alustavasti hankkeen suunnitteluvaiheessa. Analyysi tukee hankkeen etenemiseen liittyvää päätöksentekoa. </t>
  </si>
  <si>
    <t xml:space="preserve">Analyysiä tulee päivittää, jos tiedot tarkentuvat tai jos hankkeessa tai sen toimintaympäristössä tapahtuu merkittäviä muutoksia. </t>
  </si>
  <si>
    <t>Analyysin lähtökohtana on toiminnan muutostavoite, johon hanke liittyy. Kustannus-hyötyanalyysi täsmentää hankkeen kustannuksia ja tavoiteltuja hyötyjä.</t>
  </si>
  <si>
    <t xml:space="preserve">Kustannus-hyötyanalyysi ei saa olla teoreettinen laskelma, vaan esitettyjen hyötyjen tulee olla realisoitavissa. Analyysissä tulee keskittyä investoinnin kannalta merkittävimpiin kysymyksiin, jotka ovat hyötyjen realisoinnin ja päätöksenteon kannalta oleellisia. </t>
  </si>
  <si>
    <t>Laskelmiin ei tule sisällyttää ”varmuuden vuoksi” riskikertoimia, vaan analyysi tehdään parhaimman käytettävissä olevan tiedon perusteella ja ottaen huomioon, että esitetyillä kustannusvaikutuksilla on suoraan määrärahavaikutuksia.</t>
  </si>
  <si>
    <t>Toteutuneiden kustannusten ja hyötyjen toteutumisen seuranta on osa hankkeen seurantatietoa, jota ylläpidetään valtionhallinnon yhteisessä hankesalkkuratkaisussa.</t>
  </si>
  <si>
    <t xml:space="preserve">Ohjeet </t>
  </si>
  <si>
    <t xml:space="preserve">Lisää hyöty- ja kustannusvälilehdille rivejä tarpeen mukaan tai poista tarpeettomat. Jos lisäät rivejä, niin tarkista, että yhteenvetosivun summaukset toimivat edelleen oikein. </t>
  </si>
  <si>
    <t>Taloudelliset hyödyt</t>
  </si>
  <si>
    <t>Mahdolliset uudet tuotot</t>
  </si>
  <si>
    <t xml:space="preserve">Säästöt toiminnan tehostumisesta (tuottavuushyödyt, hallinnolliset tai rakenteelliset hyödyt) </t>
  </si>
  <si>
    <t xml:space="preserve">Poistuvat kustannukset (nykyisten järjestelmien kehitys ja ylläpito, mahdolliset päällekkäisyydet tms.) </t>
  </si>
  <si>
    <t xml:space="preserve">Muut säästöt (materiaalit, logistiikkakustannukset tms.) </t>
  </si>
  <si>
    <t>Hyöty 1</t>
  </si>
  <si>
    <r>
      <t xml:space="preserve">Hyödyn tarkempi kuvaus
</t>
    </r>
    <r>
      <rPr>
        <sz val="10"/>
        <color theme="1"/>
        <rFont val="Arial"/>
        <family val="2"/>
      </rPr>
      <t>- miten syntyy
- kenelle kohdistuu</t>
    </r>
  </si>
  <si>
    <t>Vaikutus (€/vuosi)</t>
  </si>
  <si>
    <t>Hyödyn realisoimiseen tarvittavat erityiset toimenpiteet</t>
  </si>
  <si>
    <t>Vastuu hyödyn toteutumisesta</t>
  </si>
  <si>
    <t>Erityiset tausta-oletukset, jotka vaikuttavat hyödyn toteutumiseen</t>
  </si>
  <si>
    <t>Hyöty 2</t>
  </si>
  <si>
    <t>Hyöty 3</t>
  </si>
  <si>
    <t>(jos hyötyjä enemmän, niin Iisää tarvittaessa uusia rivejä kopioimalla)</t>
  </si>
  <si>
    <t>Kustannukset</t>
  </si>
  <si>
    <t>Htv-aputaulukko omaan henkilötyöhön liittyvien kustannusten laskemiseen</t>
  </si>
  <si>
    <r>
      <rPr>
        <b/>
        <sz val="11"/>
        <color theme="1"/>
        <rFont val="Arial"/>
        <family val="2"/>
      </rPr>
      <t xml:space="preserve">Kehittämiskustannukset € </t>
    </r>
    <r>
      <rPr>
        <sz val="11"/>
        <color theme="1"/>
        <rFont val="Arial"/>
        <family val="2"/>
      </rPr>
      <t>(investointimeno)</t>
    </r>
  </si>
  <si>
    <t>Vuodet yht.</t>
  </si>
  <si>
    <t>Henkilötyön määrä (htv)</t>
  </si>
  <si>
    <t>Ulkoinen työ / Palvelujen osto</t>
  </si>
  <si>
    <t>&lt;virasto / yksikkö&gt;</t>
  </si>
  <si>
    <t>Oma henkilötyö</t>
  </si>
  <si>
    <t>Muut kustannukset</t>
  </si>
  <si>
    <t>Välilliset kustannukset</t>
  </si>
  <si>
    <t>Yhteensä</t>
  </si>
  <si>
    <t>Yhteensä (htv)</t>
  </si>
  <si>
    <t>1 htv =</t>
  </si>
  <si>
    <t>€</t>
  </si>
  <si>
    <t>Käyttö- ja ylläpitokustannukset €</t>
  </si>
  <si>
    <t>Yhteensä (€)</t>
  </si>
  <si>
    <t>Palvelujen osto</t>
  </si>
  <si>
    <t>Investoinnin arvioitu elinikä</t>
  </si>
  <si>
    <t>vuotta</t>
  </si>
  <si>
    <t>Kenelle kustannukset kohdistuvat</t>
  </si>
  <si>
    <t>Miten kehittäminen, käyttö ja ylläpito on tarkoitus rahoittaa</t>
  </si>
  <si>
    <t>Rahoitusosuudet ja -lähteet</t>
  </si>
  <si>
    <t>&lt; virasto / momentti &gt;</t>
  </si>
  <si>
    <t>Yhteenveto</t>
  </si>
  <si>
    <t>Taloudelliset hyödyt €</t>
  </si>
  <si>
    <t>Taloudelliset hyödyt yhteensä</t>
  </si>
  <si>
    <r>
      <t xml:space="preserve">Kehittämiskustannukset € </t>
    </r>
    <r>
      <rPr>
        <sz val="11"/>
        <color theme="1"/>
        <rFont val="Arial"/>
        <family val="2"/>
      </rPr>
      <t>(investointimeno)</t>
    </r>
  </si>
  <si>
    <t>Kustannukset yhteensä vuositasolla</t>
  </si>
  <si>
    <t>Hyödyt - kustannukset vuositasolla</t>
  </si>
  <si>
    <t>Hyödyt - kustannukset kumulatiivisesti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</si>
</sst>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readingOrder="1"/>
    </xf>
    <xf numFmtId="0" fontId="6" fillId="0" borderId="0" xfId="0" applyFont="1"/>
    <xf numFmtId="0" fontId="4" fillId="0" borderId="0" xfId="0" applyFont="1"/>
    <xf numFmtId="0" fontId="2" fillId="0" borderId="0" xfId="0" applyFont="1" applyAlignment="1">
      <alignment horizontal="left" wrapText="1" readingOrder="1"/>
    </xf>
    <xf numFmtId="0" fontId="7" fillId="0" borderId="0" xfId="0" applyFont="1" applyAlignment="1">
      <alignment horizontal="left" wrapText="1" readingOrder="1"/>
    </xf>
    <xf numFmtId="0" fontId="0" fillId="0" borderId="0" xfId="0" applyAlignment="1">
      <alignment horizontal="right"/>
    </xf>
    <xf numFmtId="3" fontId="0" fillId="3" borderId="1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6" borderId="13" xfId="0" applyFill="1" applyBorder="1"/>
    <xf numFmtId="0" fontId="0" fillId="6" borderId="10" xfId="0" applyFill="1" applyBorder="1"/>
    <xf numFmtId="0" fontId="4" fillId="3" borderId="1" xfId="0" applyFont="1" applyFill="1" applyBorder="1" applyAlignment="1">
      <alignment wrapText="1"/>
    </xf>
    <xf numFmtId="3" fontId="0" fillId="0" borderId="0" xfId="0" applyNumberFormat="1"/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7" fillId="4" borderId="1" xfId="0" applyFont="1" applyFill="1" applyBorder="1" applyAlignment="1">
      <alignment readingOrder="1"/>
    </xf>
    <xf numFmtId="0" fontId="4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11" xfId="0" applyFill="1" applyBorder="1" applyAlignment="1">
      <alignment horizontal="right"/>
    </xf>
    <xf numFmtId="0" fontId="4" fillId="4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1" xfId="0" applyFill="1" applyBorder="1" applyAlignment="1">
      <alignment horizontal="right"/>
    </xf>
    <xf numFmtId="0" fontId="0" fillId="6" borderId="1" xfId="0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0" borderId="14" xfId="0" applyBorder="1" applyAlignment="1">
      <alignment horizontal="right"/>
    </xf>
    <xf numFmtId="0" fontId="4" fillId="4" borderId="13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0" xfId="0" applyFont="1" applyAlignment="1">
      <alignment horizontal="right"/>
    </xf>
    <xf numFmtId="0" fontId="8" fillId="4" borderId="1" xfId="0" applyFon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1" fillId="4" borderId="1" xfId="0" applyFont="1" applyFill="1" applyBorder="1"/>
    <xf numFmtId="3" fontId="1" fillId="0" borderId="1" xfId="0" applyNumberFormat="1" applyFont="1" applyBorder="1"/>
    <xf numFmtId="0" fontId="0" fillId="0" borderId="10" xfId="0" applyBorder="1" applyAlignment="1"/>
    <xf numFmtId="0" fontId="1" fillId="4" borderId="17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4" borderId="11" xfId="0" applyFont="1" applyFill="1" applyBorder="1" applyAlignment="1">
      <alignment horizontal="right" wrapText="1"/>
    </xf>
    <xf numFmtId="0" fontId="1" fillId="5" borderId="1" xfId="0" applyFont="1" applyFill="1" applyBorder="1" applyAlignment="1"/>
    <xf numFmtId="3" fontId="1" fillId="3" borderId="1" xfId="0" applyNumberFormat="1" applyFont="1" applyFill="1" applyBorder="1"/>
    <xf numFmtId="0" fontId="1" fillId="2" borderId="1" xfId="0" applyFont="1" applyFill="1" applyBorder="1" applyAlignment="1"/>
    <xf numFmtId="0" fontId="1" fillId="5" borderId="12" xfId="0" applyFont="1" applyFill="1" applyBorder="1" applyAlignment="1"/>
    <xf numFmtId="3" fontId="1" fillId="3" borderId="12" xfId="0" applyNumberFormat="1" applyFont="1" applyFill="1" applyBorder="1"/>
    <xf numFmtId="3" fontId="1" fillId="0" borderId="12" xfId="0" applyNumberFormat="1" applyFont="1" applyBorder="1"/>
    <xf numFmtId="0" fontId="1" fillId="4" borderId="11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0" borderId="11" xfId="0" applyNumberFormat="1" applyFont="1" applyBorder="1"/>
    <xf numFmtId="0" fontId="1" fillId="6" borderId="11" xfId="0" applyFont="1" applyFill="1" applyBorder="1" applyAlignment="1">
      <alignment horizontal="right"/>
    </xf>
    <xf numFmtId="0" fontId="1" fillId="6" borderId="14" xfId="0" applyFont="1" applyFill="1" applyBorder="1" applyAlignment="1">
      <alignment horizontal="right"/>
    </xf>
    <xf numFmtId="0" fontId="1" fillId="0" borderId="0" xfId="0" applyFont="1"/>
    <xf numFmtId="3" fontId="1" fillId="0" borderId="0" xfId="0" applyNumberFormat="1" applyFont="1"/>
    <xf numFmtId="3" fontId="1" fillId="3" borderId="11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0" fontId="1" fillId="4" borderId="13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FFFFCC"/>
      <color rgb="FFFF7575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>
                <a:latin typeface="Arial" pitchFamily="34" charset="0"/>
                <a:cs typeface="Arial" pitchFamily="34" charset="0"/>
              </a:rPr>
              <a:t>Kustannukset ja hyödyt vuositasolla</a:t>
            </a:r>
          </a:p>
        </c:rich>
      </c:tx>
      <c:layout>
        <c:manualLayout>
          <c:xMode val="edge"/>
          <c:yMode val="edge"/>
          <c:x val="0.2497761194029853"/>
          <c:y val="3.821654773173253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Kustannukset</c:v>
          </c:tx>
          <c:spPr>
            <a:solidFill>
              <a:srgbClr val="FF7575"/>
            </a:solidFill>
          </c:spPr>
          <c:invertIfNegative val="0"/>
          <c:cat>
            <c:strRef>
              <c:f>'Yhteenveto numeroina'!$F$4:$O$5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numeroina'!$F$26:$O$26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A-4C71-895A-E77FA8252A8C}"/>
            </c:ext>
          </c:extLst>
        </c:ser>
        <c:ser>
          <c:idx val="1"/>
          <c:order val="1"/>
          <c:tx>
            <c:v>Hyödyt</c:v>
          </c:tx>
          <c:spPr>
            <a:solidFill>
              <a:schemeClr val="accent1"/>
            </a:solidFill>
            <a:effectLst/>
          </c:spPr>
          <c:invertIfNegative val="0"/>
          <c:cat>
            <c:strRef>
              <c:f>'Yhteenveto numeroina'!$F$4:$O$5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numeroina'!$F$9:$O$9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A-4C71-895A-E77FA825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94701440"/>
        <c:axId val="94702976"/>
      </c:barChart>
      <c:catAx>
        <c:axId val="947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02976"/>
        <c:crosses val="autoZero"/>
        <c:auto val="1"/>
        <c:lblAlgn val="ctr"/>
        <c:lblOffset val="100"/>
        <c:noMultiLvlLbl val="0"/>
      </c:catAx>
      <c:valAx>
        <c:axId val="9470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701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" pitchFamily="34" charset="0"/>
                <a:cs typeface="Arial" pitchFamily="34" charset="0"/>
              </a:rPr>
              <a:t>Kannattavuus</a:t>
            </a:r>
            <a:r>
              <a:rPr lang="en-US" sz="1200" baseline="0">
                <a:latin typeface="Arial" pitchFamily="34" charset="0"/>
                <a:cs typeface="Arial" pitchFamily="34" charset="0"/>
              </a:rPr>
              <a:t> vuositasolla ja kumulatiivisesti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Vuositason kannattavuus</c:v>
          </c:tx>
          <c:cat>
            <c:strRef>
              <c:f>'Yhteenveto numeroina'!$F$4:$O$5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numeroina'!$F$28:$O$28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C-4670-A12E-85B0893BC735}"/>
            </c:ext>
          </c:extLst>
        </c:ser>
        <c:ser>
          <c:idx val="1"/>
          <c:order val="1"/>
          <c:tx>
            <c:v>Kumulatiivinen kannattavuus</c:v>
          </c:tx>
          <c:cat>
            <c:strRef>
              <c:f>'Yhteenveto numeroina'!$F$4:$O$5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numeroina'!$F$30:$O$30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C-4670-A12E-85B0893B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9056"/>
        <c:axId val="94750592"/>
      </c:lineChart>
      <c:catAx>
        <c:axId val="9474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750592"/>
        <c:crosses val="autoZero"/>
        <c:auto val="1"/>
        <c:lblAlgn val="ctr"/>
        <c:lblOffset val="100"/>
        <c:noMultiLvlLbl val="0"/>
      </c:catAx>
      <c:valAx>
        <c:axId val="94750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7490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</xdr:row>
      <xdr:rowOff>171450</xdr:rowOff>
    </xdr:from>
    <xdr:to>
      <xdr:col>24</xdr:col>
      <xdr:colOff>247650</xdr:colOff>
      <xdr:row>16</xdr:row>
      <xdr:rowOff>190501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18</xdr:row>
      <xdr:rowOff>19050</xdr:rowOff>
    </xdr:from>
    <xdr:to>
      <xdr:col>24</xdr:col>
      <xdr:colOff>247650</xdr:colOff>
      <xdr:row>33</xdr:row>
      <xdr:rowOff>66675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7"/>
  <sheetViews>
    <sheetView tabSelected="1" topLeftCell="A8" zoomScaleNormal="100" workbookViewId="0" xr3:uid="{AEA406A1-0E4B-5B11-9CD5-51D6E497D94C}">
      <selection activeCell="B12" sqref="B12"/>
    </sheetView>
  </sheetViews>
  <sheetFormatPr defaultRowHeight="14.45"/>
  <cols>
    <col min="1" max="1" width="4.7109375" customWidth="1"/>
    <col min="2" max="2" width="89.7109375" customWidth="1"/>
  </cols>
  <sheetData>
    <row r="1" spans="2:2">
      <c r="B1" s="52"/>
    </row>
    <row r="3" spans="2:2" ht="15.6">
      <c r="B3" s="1" t="s">
        <v>0</v>
      </c>
    </row>
    <row r="4" spans="2:2" ht="30" customHeight="1">
      <c r="B4" s="5"/>
    </row>
    <row r="5" spans="2:2" ht="30" customHeight="1">
      <c r="B5" s="5" t="s">
        <v>1</v>
      </c>
    </row>
    <row r="6" spans="2:2" ht="30" customHeight="1">
      <c r="B6" s="5" t="s">
        <v>2</v>
      </c>
    </row>
    <row r="7" spans="2:2" ht="30" customHeight="1">
      <c r="B7" s="5" t="s">
        <v>3</v>
      </c>
    </row>
    <row r="8" spans="2:2" ht="30" customHeight="1">
      <c r="B8" s="5" t="s">
        <v>4</v>
      </c>
    </row>
    <row r="9" spans="2:2" ht="45" customHeight="1">
      <c r="B9" s="5" t="s">
        <v>5</v>
      </c>
    </row>
    <row r="10" spans="2:2" ht="45" customHeight="1">
      <c r="B10" s="5" t="s">
        <v>6</v>
      </c>
    </row>
    <row r="11" spans="2:2" ht="30" customHeight="1">
      <c r="B11" s="5" t="s">
        <v>7</v>
      </c>
    </row>
    <row r="14" spans="2:2">
      <c r="B14" s="6" t="s">
        <v>8</v>
      </c>
    </row>
    <row r="15" spans="2:2" ht="30" customHeight="1">
      <c r="B15" s="5" t="s">
        <v>9</v>
      </c>
    </row>
    <row r="16" spans="2:2">
      <c r="B16" s="4"/>
    </row>
    <row r="17" spans="2:2">
      <c r="B17" s="4"/>
    </row>
  </sheetData>
  <pageMargins left="0.35433070866141736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72"/>
  <sheetViews>
    <sheetView workbookViewId="0" xr3:uid="{958C4451-9541-5A59-BF78-D2F731DF1C81}">
      <selection activeCell="B1" sqref="B1"/>
    </sheetView>
  </sheetViews>
  <sheetFormatPr defaultRowHeight="14.45"/>
  <cols>
    <col min="1" max="1" width="4.7109375" customWidth="1"/>
    <col min="4" max="13" width="10.7109375" customWidth="1"/>
  </cols>
  <sheetData>
    <row r="2" spans="2:13" ht="15.6">
      <c r="B2" s="1" t="s">
        <v>10</v>
      </c>
    </row>
    <row r="4" spans="2:13">
      <c r="B4" s="2" t="s">
        <v>11</v>
      </c>
    </row>
    <row r="5" spans="2:13">
      <c r="B5" s="2" t="s">
        <v>12</v>
      </c>
    </row>
    <row r="6" spans="2:13">
      <c r="B6" s="2" t="s">
        <v>13</v>
      </c>
    </row>
    <row r="7" spans="2:13">
      <c r="B7" s="2" t="s">
        <v>14</v>
      </c>
    </row>
    <row r="9" spans="2:13" ht="15" customHeight="1">
      <c r="B9" s="23" t="s">
        <v>15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2:13">
      <c r="B10" s="24" t="s">
        <v>16</v>
      </c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6"/>
    </row>
    <row r="11" spans="2:13">
      <c r="B11" s="25"/>
      <c r="C11" s="25"/>
      <c r="D11" s="21"/>
      <c r="E11" s="21"/>
      <c r="F11" s="21"/>
      <c r="G11" s="21"/>
      <c r="H11" s="21"/>
      <c r="I11" s="21"/>
      <c r="J11" s="21"/>
      <c r="K11" s="21"/>
      <c r="L11" s="21"/>
      <c r="M11" s="26"/>
    </row>
    <row r="12" spans="2:13">
      <c r="B12" s="25"/>
      <c r="C12" s="25"/>
      <c r="D12" s="21"/>
      <c r="E12" s="21"/>
      <c r="F12" s="21"/>
      <c r="G12" s="21"/>
      <c r="H12" s="21"/>
      <c r="I12" s="21"/>
      <c r="J12" s="21"/>
      <c r="K12" s="21"/>
      <c r="L12" s="21"/>
      <c r="M12" s="26"/>
    </row>
    <row r="13" spans="2:13">
      <c r="B13" s="25"/>
      <c r="C13" s="25"/>
      <c r="D13" s="21"/>
      <c r="E13" s="21"/>
      <c r="F13" s="21"/>
      <c r="G13" s="21"/>
      <c r="H13" s="21"/>
      <c r="I13" s="21"/>
      <c r="J13" s="21"/>
      <c r="K13" s="21"/>
      <c r="L13" s="21"/>
      <c r="M13" s="26"/>
    </row>
    <row r="14" spans="2:13">
      <c r="B14" s="25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2:13">
      <c r="B15" s="20" t="s">
        <v>17</v>
      </c>
      <c r="C15" s="20"/>
      <c r="D15" s="56">
        <v>2020</v>
      </c>
      <c r="E15" s="56">
        <f>D15+1</f>
        <v>2021</v>
      </c>
      <c r="F15" s="56">
        <f t="shared" ref="F15:L15" si="0">E15+1</f>
        <v>2022</v>
      </c>
      <c r="G15" s="56">
        <f t="shared" si="0"/>
        <v>2023</v>
      </c>
      <c r="H15" s="56">
        <f t="shared" si="0"/>
        <v>2024</v>
      </c>
      <c r="I15" s="56">
        <f t="shared" si="0"/>
        <v>2025</v>
      </c>
      <c r="J15" s="56">
        <f t="shared" si="0"/>
        <v>2026</v>
      </c>
      <c r="K15" s="56">
        <f t="shared" si="0"/>
        <v>2027</v>
      </c>
      <c r="L15" s="56">
        <f t="shared" si="0"/>
        <v>2028</v>
      </c>
      <c r="M15" s="56">
        <f>L15+1</f>
        <v>2029</v>
      </c>
    </row>
    <row r="16" spans="2:13">
      <c r="B16" s="20"/>
      <c r="C16" s="20"/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/>
      <c r="J16" s="57"/>
      <c r="K16" s="57"/>
      <c r="L16" s="57"/>
      <c r="M16" s="57"/>
    </row>
    <row r="17" spans="2:13">
      <c r="B17" s="22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2:13">
      <c r="B18" s="24" t="s">
        <v>18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2:13">
      <c r="B19" s="24"/>
      <c r="C19" s="24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2:13">
      <c r="B20" s="24"/>
      <c r="C20" s="24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3">
      <c r="B21" s="24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>
      <c r="B22" s="20" t="s">
        <v>19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2:13"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2:13">
      <c r="B24" s="20" t="s">
        <v>20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2:13"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2:13"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2:13"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30" spans="2:13">
      <c r="B30" s="23" t="s">
        <v>21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2:13">
      <c r="B31" s="24" t="s">
        <v>16</v>
      </c>
      <c r="C31" s="25"/>
      <c r="D31" s="21"/>
      <c r="E31" s="21"/>
      <c r="F31" s="21"/>
      <c r="G31" s="21"/>
      <c r="H31" s="21"/>
      <c r="I31" s="21"/>
      <c r="J31" s="21"/>
      <c r="K31" s="21"/>
      <c r="L31" s="21"/>
      <c r="M31" s="26"/>
    </row>
    <row r="32" spans="2:13">
      <c r="B32" s="25"/>
      <c r="C32" s="25"/>
      <c r="D32" s="21"/>
      <c r="E32" s="21"/>
      <c r="F32" s="21"/>
      <c r="G32" s="21"/>
      <c r="H32" s="21"/>
      <c r="I32" s="21"/>
      <c r="J32" s="21"/>
      <c r="K32" s="21"/>
      <c r="L32" s="21"/>
      <c r="M32" s="26"/>
    </row>
    <row r="33" spans="2:13">
      <c r="B33" s="25"/>
      <c r="C33" s="25"/>
      <c r="D33" s="21"/>
      <c r="E33" s="21"/>
      <c r="F33" s="21"/>
      <c r="G33" s="21"/>
      <c r="H33" s="21"/>
      <c r="I33" s="21"/>
      <c r="J33" s="21"/>
      <c r="K33" s="21"/>
      <c r="L33" s="21"/>
      <c r="M33" s="26"/>
    </row>
    <row r="34" spans="2:13">
      <c r="B34" s="25"/>
      <c r="C34" s="25"/>
      <c r="D34" s="21"/>
      <c r="E34" s="21"/>
      <c r="F34" s="21"/>
      <c r="G34" s="21"/>
      <c r="H34" s="21"/>
      <c r="I34" s="21"/>
      <c r="J34" s="21"/>
      <c r="K34" s="21"/>
      <c r="L34" s="21"/>
      <c r="M34" s="26"/>
    </row>
    <row r="35" spans="2:13"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" customHeight="1">
      <c r="B36" s="20" t="s">
        <v>17</v>
      </c>
      <c r="C36" s="20"/>
      <c r="D36" s="56">
        <v>2020</v>
      </c>
      <c r="E36" s="56">
        <f>D36+1</f>
        <v>2021</v>
      </c>
      <c r="F36" s="56">
        <f t="shared" ref="F36:L36" si="1">E36+1</f>
        <v>2022</v>
      </c>
      <c r="G36" s="56">
        <f t="shared" si="1"/>
        <v>2023</v>
      </c>
      <c r="H36" s="56">
        <f t="shared" si="1"/>
        <v>2024</v>
      </c>
      <c r="I36" s="56">
        <f t="shared" si="1"/>
        <v>2025</v>
      </c>
      <c r="J36" s="56">
        <f t="shared" si="1"/>
        <v>2026</v>
      </c>
      <c r="K36" s="56">
        <f t="shared" si="1"/>
        <v>2027</v>
      </c>
      <c r="L36" s="56">
        <f t="shared" si="1"/>
        <v>2028</v>
      </c>
      <c r="M36" s="56">
        <f>L36+1</f>
        <v>2029</v>
      </c>
    </row>
    <row r="37" spans="2:13">
      <c r="B37" s="20"/>
      <c r="C37" s="20"/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/>
      <c r="K37" s="57"/>
      <c r="L37" s="57"/>
      <c r="M37" s="57"/>
    </row>
    <row r="38" spans="2:13">
      <c r="B38" s="22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2:13">
      <c r="B39" s="24" t="s">
        <v>18</v>
      </c>
      <c r="C39" s="24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2:13">
      <c r="B40" s="24"/>
      <c r="C40" s="24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2:13">
      <c r="B41" s="24"/>
      <c r="C41" s="24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2:13">
      <c r="B42" s="24"/>
      <c r="C42" s="24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2:13">
      <c r="B43" s="20" t="s">
        <v>19</v>
      </c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2:13"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2:13">
      <c r="B45" s="20" t="s">
        <v>20</v>
      </c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2:13"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2:13">
      <c r="B47" s="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2:13"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51" spans="2:13">
      <c r="B51" s="23" t="s">
        <v>22</v>
      </c>
      <c r="C51" s="53"/>
      <c r="D51" s="54"/>
      <c r="E51" s="54"/>
      <c r="F51" s="54"/>
      <c r="G51" s="54"/>
      <c r="H51" s="54"/>
      <c r="I51" s="54"/>
      <c r="J51" s="54"/>
      <c r="K51" s="54"/>
      <c r="L51" s="54"/>
      <c r="M51" s="55"/>
    </row>
    <row r="52" spans="2:13">
      <c r="B52" s="24" t="s">
        <v>16</v>
      </c>
      <c r="C52" s="25"/>
      <c r="D52" s="21"/>
      <c r="E52" s="21"/>
      <c r="F52" s="21"/>
      <c r="G52" s="21"/>
      <c r="H52" s="21"/>
      <c r="I52" s="21"/>
      <c r="J52" s="21"/>
      <c r="K52" s="21"/>
      <c r="L52" s="21"/>
      <c r="M52" s="26"/>
    </row>
    <row r="53" spans="2:13">
      <c r="B53" s="25"/>
      <c r="C53" s="25"/>
      <c r="D53" s="21"/>
      <c r="E53" s="21"/>
      <c r="F53" s="21"/>
      <c r="G53" s="21"/>
      <c r="H53" s="21"/>
      <c r="I53" s="21"/>
      <c r="J53" s="21"/>
      <c r="K53" s="21"/>
      <c r="L53" s="21"/>
      <c r="M53" s="26"/>
    </row>
    <row r="54" spans="2:13">
      <c r="B54" s="25"/>
      <c r="C54" s="25"/>
      <c r="D54" s="21"/>
      <c r="E54" s="21"/>
      <c r="F54" s="21"/>
      <c r="G54" s="21"/>
      <c r="H54" s="21"/>
      <c r="I54" s="21"/>
      <c r="J54" s="21"/>
      <c r="K54" s="21"/>
      <c r="L54" s="21"/>
      <c r="M54" s="26"/>
    </row>
    <row r="55" spans="2:13">
      <c r="B55" s="25"/>
      <c r="C55" s="25"/>
      <c r="D55" s="21"/>
      <c r="E55" s="21"/>
      <c r="F55" s="21"/>
      <c r="G55" s="21"/>
      <c r="H55" s="21"/>
      <c r="I55" s="21"/>
      <c r="J55" s="21"/>
      <c r="K55" s="21"/>
      <c r="L55" s="21"/>
      <c r="M55" s="26"/>
    </row>
    <row r="56" spans="2:13"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>
      <c r="B57" s="20" t="s">
        <v>17</v>
      </c>
      <c r="C57" s="20"/>
      <c r="D57" s="56">
        <v>2020</v>
      </c>
      <c r="E57" s="56">
        <f>D57+1</f>
        <v>2021</v>
      </c>
      <c r="F57" s="56">
        <f t="shared" ref="F57:L57" si="2">E57+1</f>
        <v>2022</v>
      </c>
      <c r="G57" s="56">
        <f t="shared" si="2"/>
        <v>2023</v>
      </c>
      <c r="H57" s="56">
        <f t="shared" si="2"/>
        <v>2024</v>
      </c>
      <c r="I57" s="56">
        <f t="shared" si="2"/>
        <v>2025</v>
      </c>
      <c r="J57" s="56">
        <f t="shared" si="2"/>
        <v>2026</v>
      </c>
      <c r="K57" s="56">
        <f t="shared" si="2"/>
        <v>2027</v>
      </c>
      <c r="L57" s="56">
        <f t="shared" si="2"/>
        <v>2028</v>
      </c>
      <c r="M57" s="56">
        <f>L57+1</f>
        <v>2029</v>
      </c>
    </row>
    <row r="58" spans="2:13">
      <c r="B58" s="20"/>
      <c r="C58" s="20"/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59" spans="2:13">
      <c r="B59" s="22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2:13">
      <c r="B60" s="24" t="s">
        <v>18</v>
      </c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2:13">
      <c r="B61" s="24"/>
      <c r="C61" s="24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2:13">
      <c r="B62" s="24"/>
      <c r="C62" s="24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2:13">
      <c r="B63" s="24"/>
      <c r="C63" s="24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2:13">
      <c r="B64" s="20" t="s">
        <v>19</v>
      </c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2:13">
      <c r="B65" s="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2:13">
      <c r="B66" s="20" t="s">
        <v>20</v>
      </c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2:13">
      <c r="B67" s="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2:13">
      <c r="B68" s="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2:13">
      <c r="B69" s="20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2" spans="2:13">
      <c r="B72" t="s">
        <v>23</v>
      </c>
    </row>
  </sheetData>
  <mergeCells count="36">
    <mergeCell ref="B10:C14"/>
    <mergeCell ref="D9:M9"/>
    <mergeCell ref="D10:M14"/>
    <mergeCell ref="B15:C16"/>
    <mergeCell ref="B9:C9"/>
    <mergeCell ref="B45:C48"/>
    <mergeCell ref="D45:M48"/>
    <mergeCell ref="B18:C21"/>
    <mergeCell ref="B22:C23"/>
    <mergeCell ref="B30:C30"/>
    <mergeCell ref="D18:M21"/>
    <mergeCell ref="D22:M23"/>
    <mergeCell ref="D24:M27"/>
    <mergeCell ref="B43:C44"/>
    <mergeCell ref="D43:M44"/>
    <mergeCell ref="D31:M35"/>
    <mergeCell ref="B36:C37"/>
    <mergeCell ref="B39:C42"/>
    <mergeCell ref="D39:M42"/>
    <mergeCell ref="B24:C27"/>
    <mergeCell ref="B64:C65"/>
    <mergeCell ref="D64:M65"/>
    <mergeCell ref="B66:C69"/>
    <mergeCell ref="D66:M69"/>
    <mergeCell ref="B17:M17"/>
    <mergeCell ref="B38:M38"/>
    <mergeCell ref="B59:M59"/>
    <mergeCell ref="B51:C51"/>
    <mergeCell ref="D51:M51"/>
    <mergeCell ref="B52:C56"/>
    <mergeCell ref="D52:M56"/>
    <mergeCell ref="B57:C58"/>
    <mergeCell ref="B60:C63"/>
    <mergeCell ref="D60:M63"/>
    <mergeCell ref="D30:M30"/>
    <mergeCell ref="B31:C35"/>
  </mergeCells>
  <pageMargins left="0.35433070866141736" right="0.35433070866141736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C35"/>
  <sheetViews>
    <sheetView workbookViewId="0" xr3:uid="{842E5F09-E766-5B8D-85AF-A39847EA96FD}"/>
  </sheetViews>
  <sheetFormatPr defaultRowHeight="14.45"/>
  <cols>
    <col min="1" max="1" width="2.85546875" customWidth="1"/>
    <col min="2" max="4" width="9.140625" customWidth="1"/>
    <col min="5" max="15" width="9.85546875" customWidth="1"/>
  </cols>
  <sheetData>
    <row r="2" spans="2:29" ht="15.6">
      <c r="B2" s="1" t="s">
        <v>24</v>
      </c>
    </row>
    <row r="3" spans="2:29">
      <c r="Q3" t="s">
        <v>25</v>
      </c>
    </row>
    <row r="4" spans="2:29">
      <c r="B4" s="20" t="s">
        <v>26</v>
      </c>
      <c r="C4" s="20"/>
      <c r="D4" s="20"/>
      <c r="E4" s="59" t="s">
        <v>27</v>
      </c>
      <c r="F4" s="60">
        <v>2020</v>
      </c>
      <c r="G4" s="60">
        <f t="shared" ref="G4:O4" si="0">F4+1</f>
        <v>2021</v>
      </c>
      <c r="H4" s="60">
        <f t="shared" si="0"/>
        <v>2022</v>
      </c>
      <c r="I4" s="60">
        <f t="shared" si="0"/>
        <v>2023</v>
      </c>
      <c r="J4" s="60">
        <f t="shared" si="0"/>
        <v>2024</v>
      </c>
      <c r="K4" s="60">
        <f t="shared" si="0"/>
        <v>2025</v>
      </c>
      <c r="L4" s="60">
        <f t="shared" si="0"/>
        <v>2026</v>
      </c>
      <c r="M4" s="60">
        <f t="shared" si="0"/>
        <v>2027</v>
      </c>
      <c r="N4" s="60">
        <f t="shared" si="0"/>
        <v>2028</v>
      </c>
      <c r="O4" s="60">
        <f t="shared" si="0"/>
        <v>2029</v>
      </c>
      <c r="Q4" s="37" t="s">
        <v>28</v>
      </c>
      <c r="R4" s="37"/>
      <c r="S4" s="37"/>
      <c r="T4" s="61">
        <v>2020</v>
      </c>
      <c r="U4" s="61">
        <f t="shared" ref="U4" si="1">T4+1</f>
        <v>2021</v>
      </c>
      <c r="V4" s="61">
        <f t="shared" ref="V4" si="2">U4+1</f>
        <v>2022</v>
      </c>
      <c r="W4" s="61">
        <f t="shared" ref="W4" si="3">V4+1</f>
        <v>2023</v>
      </c>
      <c r="X4" s="61">
        <f t="shared" ref="X4" si="4">W4+1</f>
        <v>2024</v>
      </c>
      <c r="Y4" s="61">
        <f t="shared" ref="Y4" si="5">X4+1</f>
        <v>2025</v>
      </c>
      <c r="Z4" s="61">
        <f t="shared" ref="Z4" si="6">Y4+1</f>
        <v>2026</v>
      </c>
      <c r="AA4" s="61">
        <f t="shared" ref="AA4" si="7">Z4+1</f>
        <v>2027</v>
      </c>
      <c r="AB4" s="61">
        <f t="shared" ref="AB4" si="8">AA4+1</f>
        <v>2028</v>
      </c>
      <c r="AC4" s="61">
        <f t="shared" ref="AC4" si="9">AB4+1</f>
        <v>2029</v>
      </c>
    </row>
    <row r="5" spans="2:29">
      <c r="B5" s="20"/>
      <c r="C5" s="20"/>
      <c r="D5" s="20"/>
      <c r="E5" s="62"/>
      <c r="F5" s="34"/>
      <c r="G5" s="34"/>
      <c r="H5" s="34"/>
      <c r="I5" s="34"/>
      <c r="J5" s="34"/>
      <c r="K5" s="34"/>
      <c r="L5" s="34"/>
      <c r="M5" s="34"/>
      <c r="N5" s="34"/>
      <c r="O5" s="34"/>
      <c r="Q5" s="37"/>
      <c r="R5" s="37"/>
      <c r="S5" s="37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2:29">
      <c r="B6" s="63" t="s">
        <v>29</v>
      </c>
      <c r="C6" s="63"/>
      <c r="D6" s="63"/>
      <c r="E6" s="64">
        <f>SUM(F6:O6)</f>
        <v>0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Q6" s="65" t="s">
        <v>30</v>
      </c>
      <c r="R6" s="65"/>
      <c r="S6" s="65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2:29">
      <c r="B7" s="63" t="s">
        <v>31</v>
      </c>
      <c r="C7" s="63"/>
      <c r="D7" s="63"/>
      <c r="E7" s="64">
        <f t="shared" ref="E7:E9" si="10">SUM(F7:O7)</f>
        <v>0</v>
      </c>
      <c r="F7" s="57">
        <v>0</v>
      </c>
      <c r="G7" s="57"/>
      <c r="H7" s="57"/>
      <c r="I7" s="57"/>
      <c r="J7" s="57"/>
      <c r="K7" s="57"/>
      <c r="L7" s="57"/>
      <c r="M7" s="57"/>
      <c r="N7" s="57"/>
      <c r="O7" s="57"/>
      <c r="Q7" s="65" t="s">
        <v>30</v>
      </c>
      <c r="R7" s="65"/>
      <c r="S7" s="65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2:29">
      <c r="B8" s="63" t="s">
        <v>32</v>
      </c>
      <c r="C8" s="63"/>
      <c r="D8" s="63"/>
      <c r="E8" s="64">
        <f t="shared" si="10"/>
        <v>0</v>
      </c>
      <c r="F8" s="57">
        <v>0</v>
      </c>
      <c r="G8" s="57"/>
      <c r="H8" s="57"/>
      <c r="I8" s="57"/>
      <c r="J8" s="57"/>
      <c r="K8" s="57"/>
      <c r="L8" s="57"/>
      <c r="M8" s="57"/>
      <c r="N8" s="57"/>
      <c r="O8" s="57"/>
      <c r="Q8" s="65" t="s">
        <v>30</v>
      </c>
      <c r="R8" s="65"/>
      <c r="S8" s="65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2:29" ht="15" thickBot="1">
      <c r="B9" s="66" t="s">
        <v>33</v>
      </c>
      <c r="C9" s="66"/>
      <c r="D9" s="66"/>
      <c r="E9" s="67">
        <f t="shared" si="10"/>
        <v>0</v>
      </c>
      <c r="F9" s="57">
        <v>0</v>
      </c>
      <c r="G9" s="68"/>
      <c r="H9" s="68"/>
      <c r="I9" s="68"/>
      <c r="J9" s="68"/>
      <c r="K9" s="68"/>
      <c r="L9" s="68"/>
      <c r="M9" s="68"/>
      <c r="N9" s="68"/>
      <c r="O9" s="68"/>
      <c r="Q9" s="65" t="s">
        <v>30</v>
      </c>
      <c r="R9" s="65"/>
      <c r="S9" s="65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spans="2:29" ht="15" thickTop="1">
      <c r="B10" s="69" t="s">
        <v>34</v>
      </c>
      <c r="C10" s="27"/>
      <c r="D10" s="27"/>
      <c r="E10" s="70">
        <f>SUM(E6:E9)</f>
        <v>0</v>
      </c>
      <c r="F10" s="71">
        <f>SUM(F6:F9)</f>
        <v>0</v>
      </c>
      <c r="G10" s="71">
        <f t="shared" ref="G10:O10" si="11">SUM(G6:G9)</f>
        <v>0</v>
      </c>
      <c r="H10" s="71">
        <f t="shared" si="11"/>
        <v>0</v>
      </c>
      <c r="I10" s="71">
        <f t="shared" si="11"/>
        <v>0</v>
      </c>
      <c r="J10" s="71">
        <f t="shared" si="11"/>
        <v>0</v>
      </c>
      <c r="K10" s="71">
        <f t="shared" si="11"/>
        <v>0</v>
      </c>
      <c r="L10" s="71">
        <f t="shared" si="11"/>
        <v>0</v>
      </c>
      <c r="M10" s="71">
        <f t="shared" si="11"/>
        <v>0</v>
      </c>
      <c r="N10" s="71">
        <f t="shared" si="11"/>
        <v>0</v>
      </c>
      <c r="O10" s="71">
        <f t="shared" si="11"/>
        <v>0</v>
      </c>
      <c r="Q10" s="72" t="s">
        <v>35</v>
      </c>
      <c r="R10" s="35"/>
      <c r="S10" s="35"/>
      <c r="T10" s="71">
        <f>SUM(T6:T9)</f>
        <v>0</v>
      </c>
      <c r="U10" s="71">
        <f t="shared" ref="U10:AC10" si="12">SUM(U6:U9)</f>
        <v>0</v>
      </c>
      <c r="V10" s="71">
        <f t="shared" si="12"/>
        <v>0</v>
      </c>
      <c r="W10" s="71">
        <f t="shared" si="12"/>
        <v>0</v>
      </c>
      <c r="X10" s="71">
        <f t="shared" si="12"/>
        <v>0</v>
      </c>
      <c r="Y10" s="71">
        <f t="shared" si="12"/>
        <v>0</v>
      </c>
      <c r="Z10" s="71">
        <f t="shared" si="12"/>
        <v>0</v>
      </c>
      <c r="AA10" s="71">
        <f t="shared" si="12"/>
        <v>0</v>
      </c>
      <c r="AB10" s="71">
        <f t="shared" si="12"/>
        <v>0</v>
      </c>
      <c r="AC10" s="71">
        <f t="shared" si="12"/>
        <v>0</v>
      </c>
    </row>
    <row r="11" spans="2:29">
      <c r="Q11" s="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2:29">
      <c r="Q12" s="12"/>
      <c r="R12" s="52" t="s">
        <v>36</v>
      </c>
      <c r="S12" s="57"/>
      <c r="T12" t="s">
        <v>37</v>
      </c>
      <c r="AC12" s="13"/>
    </row>
    <row r="13" spans="2:29" ht="15" thickBot="1">
      <c r="B13" s="47" t="s">
        <v>38</v>
      </c>
      <c r="C13" s="47"/>
      <c r="D13" s="47"/>
      <c r="E13" s="59" t="s">
        <v>27</v>
      </c>
      <c r="F13" s="60">
        <v>2020</v>
      </c>
      <c r="G13" s="60">
        <f t="shared" ref="G13:O13" si="13">F13+1</f>
        <v>2021</v>
      </c>
      <c r="H13" s="60">
        <f t="shared" si="13"/>
        <v>2022</v>
      </c>
      <c r="I13" s="60">
        <f t="shared" si="13"/>
        <v>2023</v>
      </c>
      <c r="J13" s="60">
        <f t="shared" si="13"/>
        <v>2024</v>
      </c>
      <c r="K13" s="60">
        <f t="shared" si="13"/>
        <v>2025</v>
      </c>
      <c r="L13" s="60">
        <f t="shared" si="13"/>
        <v>2026</v>
      </c>
      <c r="M13" s="60">
        <f t="shared" si="13"/>
        <v>2027</v>
      </c>
      <c r="N13" s="60">
        <f t="shared" si="13"/>
        <v>2028</v>
      </c>
      <c r="O13" s="60">
        <f t="shared" si="13"/>
        <v>2029</v>
      </c>
      <c r="Q13" s="12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2:29" ht="15" thickTop="1">
      <c r="B14" s="47"/>
      <c r="C14" s="47"/>
      <c r="D14" s="47"/>
      <c r="E14" s="62"/>
      <c r="F14" s="34"/>
      <c r="G14" s="34"/>
      <c r="H14" s="34"/>
      <c r="I14" s="34"/>
      <c r="J14" s="34"/>
      <c r="K14" s="34"/>
      <c r="L14" s="34"/>
      <c r="M14" s="34"/>
      <c r="N14" s="34"/>
      <c r="O14" s="34"/>
      <c r="Q14" s="16"/>
      <c r="R14" s="17"/>
      <c r="S14" s="73" t="s">
        <v>39</v>
      </c>
      <c r="T14" s="8">
        <f>T10*$S$12</f>
        <v>0</v>
      </c>
      <c r="U14" s="8">
        <f t="shared" ref="U14:AC14" si="14">U10*$S$12</f>
        <v>0</v>
      </c>
      <c r="V14" s="8">
        <f t="shared" si="14"/>
        <v>0</v>
      </c>
      <c r="W14" s="8">
        <f t="shared" si="14"/>
        <v>0</v>
      </c>
      <c r="X14" s="8">
        <f t="shared" si="14"/>
        <v>0</v>
      </c>
      <c r="Y14" s="8">
        <f t="shared" si="14"/>
        <v>0</v>
      </c>
      <c r="Z14" s="8">
        <f t="shared" si="14"/>
        <v>0</v>
      </c>
      <c r="AA14" s="8">
        <f t="shared" si="14"/>
        <v>0</v>
      </c>
      <c r="AB14" s="8">
        <f t="shared" si="14"/>
        <v>0</v>
      </c>
      <c r="AC14" s="8">
        <f t="shared" si="14"/>
        <v>0</v>
      </c>
    </row>
    <row r="15" spans="2:29">
      <c r="B15" s="63" t="s">
        <v>40</v>
      </c>
      <c r="C15" s="63"/>
      <c r="D15" s="63"/>
      <c r="E15" s="64">
        <f t="shared" ref="E15:E17" si="15">SUM(F15:O15)</f>
        <v>0</v>
      </c>
      <c r="F15" s="57">
        <v>0</v>
      </c>
      <c r="G15" s="57"/>
      <c r="H15" s="57"/>
      <c r="I15" s="57"/>
      <c r="J15" s="57"/>
      <c r="K15" s="57"/>
      <c r="L15" s="57"/>
      <c r="M15" s="57"/>
      <c r="N15" s="57"/>
      <c r="O15" s="57"/>
    </row>
    <row r="16" spans="2:29">
      <c r="B16" s="63" t="s">
        <v>31</v>
      </c>
      <c r="C16" s="63"/>
      <c r="D16" s="63"/>
      <c r="E16" s="64">
        <f t="shared" si="15"/>
        <v>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2:15" ht="15" thickBot="1">
      <c r="B17" s="66" t="s">
        <v>32</v>
      </c>
      <c r="C17" s="66"/>
      <c r="D17" s="66"/>
      <c r="E17" s="67">
        <f t="shared" si="15"/>
        <v>0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 ht="15" thickTop="1">
      <c r="B18" s="69" t="s">
        <v>34</v>
      </c>
      <c r="C18" s="69"/>
      <c r="D18" s="27"/>
      <c r="E18" s="70">
        <f>SUM(E15:E17)</f>
        <v>0</v>
      </c>
      <c r="F18" s="71">
        <f>SUM(F15:F17)</f>
        <v>0</v>
      </c>
      <c r="G18" s="71">
        <f t="shared" ref="G18:O18" si="16">SUM(G15:G17)</f>
        <v>0</v>
      </c>
      <c r="H18" s="71">
        <f t="shared" si="16"/>
        <v>0</v>
      </c>
      <c r="I18" s="71">
        <f t="shared" si="16"/>
        <v>0</v>
      </c>
      <c r="J18" s="71">
        <f t="shared" si="16"/>
        <v>0</v>
      </c>
      <c r="K18" s="71">
        <f t="shared" si="16"/>
        <v>0</v>
      </c>
      <c r="L18" s="71">
        <f t="shared" si="16"/>
        <v>0</v>
      </c>
      <c r="M18" s="71">
        <f t="shared" si="16"/>
        <v>0</v>
      </c>
      <c r="N18" s="71">
        <f t="shared" si="16"/>
        <v>0</v>
      </c>
      <c r="O18" s="71">
        <f t="shared" si="16"/>
        <v>0</v>
      </c>
    </row>
    <row r="19" spans="2:15">
      <c r="B19" s="74"/>
      <c r="C19" s="74"/>
      <c r="D19" s="74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1" spans="2:15">
      <c r="B21" s="20" t="s">
        <v>41</v>
      </c>
      <c r="C21" s="20"/>
      <c r="D21" s="20"/>
      <c r="E21" s="18"/>
      <c r="F21" s="74" t="s">
        <v>42</v>
      </c>
    </row>
    <row r="23" spans="2:15">
      <c r="B23" s="24" t="s">
        <v>43</v>
      </c>
      <c r="C23" s="24"/>
      <c r="D23" s="24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2:15">
      <c r="B24" s="24"/>
      <c r="C24" s="24"/>
      <c r="D24" s="24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3"/>
    </row>
    <row r="25" spans="2:15">
      <c r="B25" s="24"/>
      <c r="C25" s="24"/>
      <c r="D25" s="2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6"/>
    </row>
    <row r="26" spans="2:15">
      <c r="B26" s="24" t="s">
        <v>44</v>
      </c>
      <c r="C26" s="24"/>
      <c r="D26" s="24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40"/>
    </row>
    <row r="27" spans="2:15">
      <c r="B27" s="24"/>
      <c r="C27" s="24"/>
      <c r="D27" s="24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3"/>
    </row>
    <row r="28" spans="2:15">
      <c r="B28" s="24"/>
      <c r="C28" s="24"/>
      <c r="D28" s="24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6"/>
    </row>
    <row r="30" spans="2:15" ht="15" customHeight="1">
      <c r="B30" s="28" t="s">
        <v>45</v>
      </c>
      <c r="C30" s="29"/>
      <c r="D30" s="30"/>
      <c r="E30" s="59" t="s">
        <v>27</v>
      </c>
      <c r="F30" s="60">
        <v>2020</v>
      </c>
      <c r="G30" s="60">
        <f t="shared" ref="G30" si="17">F30+1</f>
        <v>2021</v>
      </c>
      <c r="H30" s="60">
        <f t="shared" ref="H30" si="18">G30+1</f>
        <v>2022</v>
      </c>
      <c r="I30" s="60">
        <f t="shared" ref="I30" si="19">H30+1</f>
        <v>2023</v>
      </c>
      <c r="J30" s="60">
        <f t="shared" ref="J30" si="20">I30+1</f>
        <v>2024</v>
      </c>
      <c r="K30" s="60">
        <f t="shared" ref="K30" si="21">J30+1</f>
        <v>2025</v>
      </c>
      <c r="L30" s="60">
        <f t="shared" ref="L30" si="22">K30+1</f>
        <v>2026</v>
      </c>
      <c r="M30" s="60">
        <f t="shared" ref="M30" si="23">L30+1</f>
        <v>2027</v>
      </c>
      <c r="N30" s="60">
        <f t="shared" ref="N30" si="24">M30+1</f>
        <v>2028</v>
      </c>
      <c r="O30" s="60">
        <f t="shared" ref="O30" si="25">N30+1</f>
        <v>2029</v>
      </c>
    </row>
    <row r="31" spans="2:15" ht="15" customHeight="1">
      <c r="B31" s="31"/>
      <c r="C31" s="32"/>
      <c r="D31" s="33"/>
      <c r="E31" s="62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2:15">
      <c r="B32" s="63" t="s">
        <v>46</v>
      </c>
      <c r="C32" s="63"/>
      <c r="D32" s="63"/>
      <c r="E32" s="64">
        <f t="shared" ref="E32:E34" si="26">SUM(F32:O32)</f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/>
      <c r="L32" s="57"/>
      <c r="M32" s="57"/>
      <c r="N32" s="57"/>
      <c r="O32" s="57"/>
    </row>
    <row r="33" spans="2:15">
      <c r="B33" s="63" t="s">
        <v>46</v>
      </c>
      <c r="C33" s="63"/>
      <c r="D33" s="63"/>
      <c r="E33" s="64">
        <f t="shared" si="26"/>
        <v>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2:15" ht="15" thickBot="1">
      <c r="B34" s="66" t="s">
        <v>46</v>
      </c>
      <c r="C34" s="66"/>
      <c r="D34" s="66"/>
      <c r="E34" s="67">
        <f t="shared" si="26"/>
        <v>0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 ht="15" thickTop="1">
      <c r="B35" s="69" t="s">
        <v>34</v>
      </c>
      <c r="C35" s="69"/>
      <c r="D35" s="27"/>
      <c r="E35" s="76">
        <f>SUM(E32:E34)</f>
        <v>0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</row>
  </sheetData>
  <mergeCells count="70">
    <mergeCell ref="E23:O25"/>
    <mergeCell ref="E26:O28"/>
    <mergeCell ref="E13:E14"/>
    <mergeCell ref="B10:D10"/>
    <mergeCell ref="B18:D18"/>
    <mergeCell ref="B21:D21"/>
    <mergeCell ref="B16:D16"/>
    <mergeCell ref="B17:D17"/>
    <mergeCell ref="B15:D15"/>
    <mergeCell ref="B13:D14"/>
    <mergeCell ref="B23:D25"/>
    <mergeCell ref="B26:D28"/>
    <mergeCell ref="F13:F14"/>
    <mergeCell ref="G13:G14"/>
    <mergeCell ref="H13:H14"/>
    <mergeCell ref="I13:I14"/>
    <mergeCell ref="O13:O14"/>
    <mergeCell ref="B6:D6"/>
    <mergeCell ref="B7:D7"/>
    <mergeCell ref="B8:D8"/>
    <mergeCell ref="B9:D9"/>
    <mergeCell ref="J13:J14"/>
    <mergeCell ref="K13:K14"/>
    <mergeCell ref="L13:L14"/>
    <mergeCell ref="M13:M14"/>
    <mergeCell ref="N13:N14"/>
    <mergeCell ref="O4:O5"/>
    <mergeCell ref="B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E4:E5"/>
    <mergeCell ref="Q10:S10"/>
    <mergeCell ref="AC4:AC5"/>
    <mergeCell ref="Q6:S6"/>
    <mergeCell ref="Q7:S7"/>
    <mergeCell ref="Q8:S8"/>
    <mergeCell ref="Q9:S9"/>
    <mergeCell ref="X4:X5"/>
    <mergeCell ref="Y4:Y5"/>
    <mergeCell ref="Z4:Z5"/>
    <mergeCell ref="AA4:AA5"/>
    <mergeCell ref="AB4:AB5"/>
    <mergeCell ref="Q4:S5"/>
    <mergeCell ref="T4:T5"/>
    <mergeCell ref="U4:U5"/>
    <mergeCell ref="V4:V5"/>
    <mergeCell ref="W4:W5"/>
    <mergeCell ref="O30:O31"/>
    <mergeCell ref="B32:D32"/>
    <mergeCell ref="B33:D33"/>
    <mergeCell ref="H30:H31"/>
    <mergeCell ref="I30:I31"/>
    <mergeCell ref="J30:J31"/>
    <mergeCell ref="K30:K31"/>
    <mergeCell ref="L30:L31"/>
    <mergeCell ref="E30:E31"/>
    <mergeCell ref="F30:F31"/>
    <mergeCell ref="G30:G31"/>
    <mergeCell ref="B34:D34"/>
    <mergeCell ref="B35:D35"/>
    <mergeCell ref="B30:D31"/>
    <mergeCell ref="M30:M31"/>
    <mergeCell ref="N30:N31"/>
  </mergeCells>
  <pageMargins left="0.35433070866141736" right="0.35433070866141736" top="0.55118110236220474" bottom="0.55118110236220474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3"/>
  <sheetViews>
    <sheetView workbookViewId="0" xr3:uid="{51F8DEE0-4D01-5F28-A812-FC0BD7CAC4A5}"/>
  </sheetViews>
  <sheetFormatPr defaultRowHeight="14.45"/>
  <cols>
    <col min="1" max="1" width="2.85546875" customWidth="1"/>
    <col min="5" max="15" width="9.85546875" customWidth="1"/>
  </cols>
  <sheetData>
    <row r="2" spans="2:15">
      <c r="B2" s="3" t="s">
        <v>47</v>
      </c>
    </row>
    <row r="4" spans="2:15">
      <c r="B4" s="47" t="s">
        <v>48</v>
      </c>
      <c r="C4" s="47"/>
      <c r="D4" s="47"/>
      <c r="E4" s="59" t="s">
        <v>27</v>
      </c>
      <c r="F4" s="60">
        <v>2020</v>
      </c>
      <c r="G4" s="60">
        <f t="shared" ref="G4:O4" si="0">F4+1</f>
        <v>2021</v>
      </c>
      <c r="H4" s="60">
        <f t="shared" si="0"/>
        <v>2022</v>
      </c>
      <c r="I4" s="60">
        <f t="shared" si="0"/>
        <v>2023</v>
      </c>
      <c r="J4" s="60">
        <f t="shared" si="0"/>
        <v>2024</v>
      </c>
      <c r="K4" s="60">
        <f t="shared" si="0"/>
        <v>2025</v>
      </c>
      <c r="L4" s="60">
        <f t="shared" si="0"/>
        <v>2026</v>
      </c>
      <c r="M4" s="60">
        <f t="shared" si="0"/>
        <v>2027</v>
      </c>
      <c r="N4" s="60">
        <f t="shared" si="0"/>
        <v>2028</v>
      </c>
      <c r="O4" s="60">
        <f t="shared" si="0"/>
        <v>2029</v>
      </c>
    </row>
    <row r="5" spans="2:15">
      <c r="B5" s="47"/>
      <c r="C5" s="47"/>
      <c r="D5" s="47"/>
      <c r="E5" s="62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>
      <c r="B6" s="63" t="s">
        <v>15</v>
      </c>
      <c r="C6" s="63"/>
      <c r="D6" s="63"/>
      <c r="E6" s="57">
        <f>SUM(F6:O6)</f>
        <v>0</v>
      </c>
      <c r="F6" s="57">
        <f>'Taloudelliset hyödyt'!D16</f>
        <v>0</v>
      </c>
      <c r="G6" s="57">
        <f>'Taloudelliset hyödyt'!E16</f>
        <v>0</v>
      </c>
      <c r="H6" s="57">
        <f>'Taloudelliset hyödyt'!F16</f>
        <v>0</v>
      </c>
      <c r="I6" s="57">
        <f>'Taloudelliset hyödyt'!G16</f>
        <v>0</v>
      </c>
      <c r="J6" s="57">
        <f>'Taloudelliset hyödyt'!H16</f>
        <v>0</v>
      </c>
      <c r="K6" s="57">
        <f>'Taloudelliset hyödyt'!I16</f>
        <v>0</v>
      </c>
      <c r="L6" s="57">
        <f>'Taloudelliset hyödyt'!J16</f>
        <v>0</v>
      </c>
      <c r="M6" s="57">
        <f>'Taloudelliset hyödyt'!K16</f>
        <v>0</v>
      </c>
      <c r="N6" s="57">
        <f>'Taloudelliset hyödyt'!L16</f>
        <v>0</v>
      </c>
      <c r="O6" s="57">
        <f>'Taloudelliset hyödyt'!M16</f>
        <v>0</v>
      </c>
    </row>
    <row r="7" spans="2:15">
      <c r="B7" s="63" t="s">
        <v>21</v>
      </c>
      <c r="C7" s="63"/>
      <c r="D7" s="63"/>
      <c r="E7" s="57">
        <f t="shared" ref="E7:E8" si="1">SUM(F7:O7)</f>
        <v>0</v>
      </c>
      <c r="F7" s="57">
        <f>'Taloudelliset hyödyt'!D37</f>
        <v>0</v>
      </c>
      <c r="G7" s="57">
        <f>'Taloudelliset hyödyt'!E37</f>
        <v>0</v>
      </c>
      <c r="H7" s="57">
        <f>'Taloudelliset hyödyt'!F37</f>
        <v>0</v>
      </c>
      <c r="I7" s="57">
        <f>'Taloudelliset hyödyt'!G37</f>
        <v>0</v>
      </c>
      <c r="J7" s="57">
        <f>'Taloudelliset hyödyt'!H37</f>
        <v>0</v>
      </c>
      <c r="K7" s="57">
        <f>'Taloudelliset hyödyt'!I37</f>
        <v>0</v>
      </c>
      <c r="L7" s="57">
        <f>'Taloudelliset hyödyt'!J37</f>
        <v>0</v>
      </c>
      <c r="M7" s="57">
        <f>'Taloudelliset hyödyt'!K37</f>
        <v>0</v>
      </c>
      <c r="N7" s="57">
        <f>'Taloudelliset hyödyt'!L37</f>
        <v>0</v>
      </c>
      <c r="O7" s="57">
        <f>'Taloudelliset hyödyt'!M37</f>
        <v>0</v>
      </c>
    </row>
    <row r="8" spans="2:15" ht="15" thickBot="1">
      <c r="B8" s="66" t="s">
        <v>22</v>
      </c>
      <c r="C8" s="66"/>
      <c r="D8" s="66"/>
      <c r="E8" s="68">
        <f t="shared" si="1"/>
        <v>0</v>
      </c>
      <c r="F8" s="68">
        <f>'Taloudelliset hyödyt'!D58</f>
        <v>0</v>
      </c>
      <c r="G8" s="68">
        <f>'Taloudelliset hyödyt'!E58</f>
        <v>0</v>
      </c>
      <c r="H8" s="68">
        <f>'Taloudelliset hyödyt'!F58</f>
        <v>0</v>
      </c>
      <c r="I8" s="68">
        <f>'Taloudelliset hyödyt'!G58</f>
        <v>0</v>
      </c>
      <c r="J8" s="68">
        <f>'Taloudelliset hyödyt'!H58</f>
        <v>0</v>
      </c>
      <c r="K8" s="68">
        <f>'Taloudelliset hyödyt'!I58</f>
        <v>0</v>
      </c>
      <c r="L8" s="68">
        <f>'Taloudelliset hyödyt'!J58</f>
        <v>0</v>
      </c>
      <c r="M8" s="68">
        <f>'Taloudelliset hyödyt'!K58</f>
        <v>0</v>
      </c>
      <c r="N8" s="68">
        <f>'Taloudelliset hyödyt'!L58</f>
        <v>0</v>
      </c>
      <c r="O8" s="68">
        <f>'Taloudelliset hyödyt'!M58</f>
        <v>0</v>
      </c>
    </row>
    <row r="9" spans="2:15" ht="15" thickTop="1">
      <c r="B9" s="69" t="s">
        <v>49</v>
      </c>
      <c r="C9" s="69"/>
      <c r="D9" s="69"/>
      <c r="E9" s="77">
        <f>SUM(E6:E8)</f>
        <v>0</v>
      </c>
      <c r="F9" s="71">
        <f>SUM(F6:F8)</f>
        <v>0</v>
      </c>
      <c r="G9" s="71">
        <f t="shared" ref="G9:O9" si="2">SUM(G6:G8)</f>
        <v>0</v>
      </c>
      <c r="H9" s="71">
        <f t="shared" si="2"/>
        <v>0</v>
      </c>
      <c r="I9" s="71">
        <f t="shared" si="2"/>
        <v>0</v>
      </c>
      <c r="J9" s="71">
        <f t="shared" si="2"/>
        <v>0</v>
      </c>
      <c r="K9" s="71">
        <f t="shared" si="2"/>
        <v>0</v>
      </c>
      <c r="L9" s="71">
        <f t="shared" si="2"/>
        <v>0</v>
      </c>
      <c r="M9" s="71">
        <f t="shared" si="2"/>
        <v>0</v>
      </c>
      <c r="N9" s="71">
        <f t="shared" si="2"/>
        <v>0</v>
      </c>
      <c r="O9" s="71">
        <f t="shared" si="2"/>
        <v>0</v>
      </c>
    </row>
    <row r="11" spans="2:15">
      <c r="B11" s="47" t="s">
        <v>50</v>
      </c>
      <c r="C11" s="47"/>
      <c r="D11" s="47"/>
      <c r="E11" s="59" t="s">
        <v>27</v>
      </c>
      <c r="F11" s="60">
        <v>2020</v>
      </c>
      <c r="G11" s="60">
        <f t="shared" ref="G11:O11" si="3">F11+1</f>
        <v>2021</v>
      </c>
      <c r="H11" s="60">
        <f t="shared" si="3"/>
        <v>2022</v>
      </c>
      <c r="I11" s="60">
        <f t="shared" si="3"/>
        <v>2023</v>
      </c>
      <c r="J11" s="60">
        <f t="shared" si="3"/>
        <v>2024</v>
      </c>
      <c r="K11" s="60">
        <f t="shared" si="3"/>
        <v>2025</v>
      </c>
      <c r="L11" s="60">
        <f t="shared" si="3"/>
        <v>2026</v>
      </c>
      <c r="M11" s="60">
        <f t="shared" si="3"/>
        <v>2027</v>
      </c>
      <c r="N11" s="60">
        <f t="shared" si="3"/>
        <v>2028</v>
      </c>
      <c r="O11" s="60">
        <f t="shared" si="3"/>
        <v>2029</v>
      </c>
    </row>
    <row r="12" spans="2:15">
      <c r="B12" s="47"/>
      <c r="C12" s="47"/>
      <c r="D12" s="47"/>
      <c r="E12" s="62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2:15">
      <c r="B13" s="63" t="s">
        <v>29</v>
      </c>
      <c r="C13" s="63"/>
      <c r="D13" s="63"/>
      <c r="E13" s="57">
        <f t="shared" ref="E13:E16" si="4">SUM(F13:O13)</f>
        <v>0</v>
      </c>
      <c r="F13" s="57">
        <f>Kustannukset!F6</f>
        <v>0</v>
      </c>
      <c r="G13" s="57">
        <f>Kustannukset!G6</f>
        <v>0</v>
      </c>
      <c r="H13" s="57">
        <f>Kustannukset!H6</f>
        <v>0</v>
      </c>
      <c r="I13" s="57">
        <f>Kustannukset!I6</f>
        <v>0</v>
      </c>
      <c r="J13" s="57">
        <f>Kustannukset!J6</f>
        <v>0</v>
      </c>
      <c r="K13" s="57">
        <f>Kustannukset!K6</f>
        <v>0</v>
      </c>
      <c r="L13" s="57">
        <f>Kustannukset!L6</f>
        <v>0</v>
      </c>
      <c r="M13" s="57">
        <f>Kustannukset!M6</f>
        <v>0</v>
      </c>
      <c r="N13" s="57">
        <f>Kustannukset!N6</f>
        <v>0</v>
      </c>
      <c r="O13" s="57">
        <f>Kustannukset!O6</f>
        <v>0</v>
      </c>
    </row>
    <row r="14" spans="2:15">
      <c r="B14" s="63" t="s">
        <v>31</v>
      </c>
      <c r="C14" s="63"/>
      <c r="D14" s="63"/>
      <c r="E14" s="57">
        <f t="shared" si="4"/>
        <v>0</v>
      </c>
      <c r="F14" s="57">
        <f>Kustannukset!F7</f>
        <v>0</v>
      </c>
      <c r="G14" s="57">
        <f>Kustannukset!G7</f>
        <v>0</v>
      </c>
      <c r="H14" s="57">
        <f>Kustannukset!H7</f>
        <v>0</v>
      </c>
      <c r="I14" s="57">
        <f>Kustannukset!I7</f>
        <v>0</v>
      </c>
      <c r="J14" s="57">
        <f>Kustannukset!J7</f>
        <v>0</v>
      </c>
      <c r="K14" s="57">
        <f>Kustannukset!K7</f>
        <v>0</v>
      </c>
      <c r="L14" s="57">
        <f>Kustannukset!L7</f>
        <v>0</v>
      </c>
      <c r="M14" s="57">
        <f>Kustannukset!M7</f>
        <v>0</v>
      </c>
      <c r="N14" s="57">
        <f>Kustannukset!N7</f>
        <v>0</v>
      </c>
      <c r="O14" s="57">
        <f>Kustannukset!O7</f>
        <v>0</v>
      </c>
    </row>
    <row r="15" spans="2:15">
      <c r="B15" s="63" t="s">
        <v>32</v>
      </c>
      <c r="C15" s="63"/>
      <c r="D15" s="63"/>
      <c r="E15" s="57">
        <f t="shared" si="4"/>
        <v>0</v>
      </c>
      <c r="F15" s="57">
        <f>Kustannukset!F8</f>
        <v>0</v>
      </c>
      <c r="G15" s="57">
        <f>Kustannukset!G8</f>
        <v>0</v>
      </c>
      <c r="H15" s="57">
        <f>Kustannukset!H8</f>
        <v>0</v>
      </c>
      <c r="I15" s="57">
        <f>Kustannukset!I8</f>
        <v>0</v>
      </c>
      <c r="J15" s="57">
        <f>Kustannukset!J8</f>
        <v>0</v>
      </c>
      <c r="K15" s="57">
        <f>Kustannukset!K8</f>
        <v>0</v>
      </c>
      <c r="L15" s="57">
        <f>Kustannukset!L8</f>
        <v>0</v>
      </c>
      <c r="M15" s="57">
        <f>Kustannukset!M8</f>
        <v>0</v>
      </c>
      <c r="N15" s="57">
        <f>Kustannukset!N8</f>
        <v>0</v>
      </c>
      <c r="O15" s="57">
        <f>Kustannukset!O8</f>
        <v>0</v>
      </c>
    </row>
    <row r="16" spans="2:15" ht="15" thickBot="1">
      <c r="B16" s="66" t="s">
        <v>33</v>
      </c>
      <c r="C16" s="66"/>
      <c r="D16" s="66"/>
      <c r="E16" s="68">
        <f t="shared" si="4"/>
        <v>0</v>
      </c>
      <c r="F16" s="68">
        <f>Kustannukset!F9</f>
        <v>0</v>
      </c>
      <c r="G16" s="68">
        <f>Kustannukset!G9</f>
        <v>0</v>
      </c>
      <c r="H16" s="68">
        <f>Kustannukset!H9</f>
        <v>0</v>
      </c>
      <c r="I16" s="68">
        <f>Kustannukset!I9</f>
        <v>0</v>
      </c>
      <c r="J16" s="68">
        <f>Kustannukset!J9</f>
        <v>0</v>
      </c>
      <c r="K16" s="68">
        <f>Kustannukset!K9</f>
        <v>0</v>
      </c>
      <c r="L16" s="68">
        <f>Kustannukset!L9</f>
        <v>0</v>
      </c>
      <c r="M16" s="68">
        <f>Kustannukset!M9</f>
        <v>0</v>
      </c>
      <c r="N16" s="68">
        <f>Kustannukset!N9</f>
        <v>0</v>
      </c>
      <c r="O16" s="68">
        <f>Kustannukset!O9</f>
        <v>0</v>
      </c>
    </row>
    <row r="17" spans="2:15" ht="15" thickTop="1">
      <c r="B17" s="69" t="s">
        <v>34</v>
      </c>
      <c r="C17" s="69"/>
      <c r="D17" s="69"/>
      <c r="E17" s="77">
        <f>SUM(E13:E16)</f>
        <v>0</v>
      </c>
      <c r="F17" s="71">
        <f>SUM(F13:F16)</f>
        <v>0</v>
      </c>
      <c r="G17" s="71">
        <f t="shared" ref="G17:O17" si="5">SUM(G13:G16)</f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1">
        <f t="shared" si="5"/>
        <v>0</v>
      </c>
    </row>
    <row r="19" spans="2:15">
      <c r="B19" s="47" t="s">
        <v>38</v>
      </c>
      <c r="C19" s="47"/>
      <c r="D19" s="47"/>
      <c r="E19" s="59" t="s">
        <v>27</v>
      </c>
      <c r="F19" s="60">
        <v>2020</v>
      </c>
      <c r="G19" s="60">
        <f t="shared" ref="G19:O19" si="6">F19+1</f>
        <v>2021</v>
      </c>
      <c r="H19" s="60">
        <f t="shared" si="6"/>
        <v>2022</v>
      </c>
      <c r="I19" s="60">
        <f t="shared" si="6"/>
        <v>2023</v>
      </c>
      <c r="J19" s="60">
        <f t="shared" si="6"/>
        <v>2024</v>
      </c>
      <c r="K19" s="60">
        <f t="shared" si="6"/>
        <v>2025</v>
      </c>
      <c r="L19" s="60">
        <f t="shared" si="6"/>
        <v>2026</v>
      </c>
      <c r="M19" s="60">
        <f t="shared" si="6"/>
        <v>2027</v>
      </c>
      <c r="N19" s="60">
        <f t="shared" si="6"/>
        <v>2028</v>
      </c>
      <c r="O19" s="60">
        <f t="shared" si="6"/>
        <v>2029</v>
      </c>
    </row>
    <row r="20" spans="2:15">
      <c r="B20" s="47"/>
      <c r="C20" s="47"/>
      <c r="D20" s="47"/>
      <c r="E20" s="62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>
      <c r="B21" s="63" t="s">
        <v>40</v>
      </c>
      <c r="C21" s="63"/>
      <c r="D21" s="63"/>
      <c r="E21" s="57">
        <f t="shared" ref="E21:E23" si="7">SUM(F21:O21)</f>
        <v>0</v>
      </c>
      <c r="F21" s="57">
        <f>Kustannukset!F15</f>
        <v>0</v>
      </c>
      <c r="G21" s="57">
        <f>Kustannukset!G15</f>
        <v>0</v>
      </c>
      <c r="H21" s="57">
        <f>Kustannukset!H15</f>
        <v>0</v>
      </c>
      <c r="I21" s="57">
        <f>Kustannukset!I15</f>
        <v>0</v>
      </c>
      <c r="J21" s="57">
        <f>Kustannukset!J15</f>
        <v>0</v>
      </c>
      <c r="K21" s="57">
        <f>Kustannukset!K15</f>
        <v>0</v>
      </c>
      <c r="L21" s="57">
        <f>Kustannukset!L15</f>
        <v>0</v>
      </c>
      <c r="M21" s="57">
        <f>Kustannukset!M15</f>
        <v>0</v>
      </c>
      <c r="N21" s="57">
        <f>Kustannukset!N15</f>
        <v>0</v>
      </c>
      <c r="O21" s="57">
        <f>Kustannukset!O15</f>
        <v>0</v>
      </c>
    </row>
    <row r="22" spans="2:15">
      <c r="B22" s="63" t="s">
        <v>31</v>
      </c>
      <c r="C22" s="63"/>
      <c r="D22" s="63"/>
      <c r="E22" s="57">
        <f t="shared" si="7"/>
        <v>0</v>
      </c>
      <c r="F22" s="57">
        <f>Kustannukset!F16</f>
        <v>0</v>
      </c>
      <c r="G22" s="57">
        <f>Kustannukset!G16</f>
        <v>0</v>
      </c>
      <c r="H22" s="57">
        <f>Kustannukset!H16</f>
        <v>0</v>
      </c>
      <c r="I22" s="57">
        <f>Kustannukset!I16</f>
        <v>0</v>
      </c>
      <c r="J22" s="57">
        <f>Kustannukset!J16</f>
        <v>0</v>
      </c>
      <c r="K22" s="57">
        <f>Kustannukset!K16</f>
        <v>0</v>
      </c>
      <c r="L22" s="57">
        <f>Kustannukset!L16</f>
        <v>0</v>
      </c>
      <c r="M22" s="57">
        <f>Kustannukset!M16</f>
        <v>0</v>
      </c>
      <c r="N22" s="57">
        <f>Kustannukset!N16</f>
        <v>0</v>
      </c>
      <c r="O22" s="57">
        <f>Kustannukset!O16</f>
        <v>0</v>
      </c>
    </row>
    <row r="23" spans="2:15" ht="15" thickBot="1">
      <c r="B23" s="66" t="s">
        <v>32</v>
      </c>
      <c r="C23" s="66"/>
      <c r="D23" s="66"/>
      <c r="E23" s="68">
        <f t="shared" si="7"/>
        <v>0</v>
      </c>
      <c r="F23" s="68">
        <f>Kustannukset!F17</f>
        <v>0</v>
      </c>
      <c r="G23" s="68">
        <f>Kustannukset!G17</f>
        <v>0</v>
      </c>
      <c r="H23" s="68">
        <f>Kustannukset!H17</f>
        <v>0</v>
      </c>
      <c r="I23" s="68">
        <f>Kustannukset!I17</f>
        <v>0</v>
      </c>
      <c r="J23" s="68">
        <f>Kustannukset!J17</f>
        <v>0</v>
      </c>
      <c r="K23" s="68">
        <f>Kustannukset!K17</f>
        <v>0</v>
      </c>
      <c r="L23" s="68">
        <f>Kustannukset!L17</f>
        <v>0</v>
      </c>
      <c r="M23" s="68">
        <f>Kustannukset!M17</f>
        <v>0</v>
      </c>
      <c r="N23" s="68">
        <f>Kustannukset!N17</f>
        <v>0</v>
      </c>
      <c r="O23" s="68">
        <f>Kustannukset!O17</f>
        <v>0</v>
      </c>
    </row>
    <row r="24" spans="2:15" ht="15" thickTop="1">
      <c r="B24" s="69" t="s">
        <v>34</v>
      </c>
      <c r="C24" s="69"/>
      <c r="D24" s="69"/>
      <c r="E24" s="77">
        <f>SUM(E21:E23)</f>
        <v>0</v>
      </c>
      <c r="F24" s="71">
        <f>SUM(F21:F23)</f>
        <v>0</v>
      </c>
      <c r="G24" s="71">
        <f t="shared" ref="G24:O24" si="8">SUM(G21:G23)</f>
        <v>0</v>
      </c>
      <c r="H24" s="71">
        <f t="shared" si="8"/>
        <v>0</v>
      </c>
      <c r="I24" s="71">
        <f t="shared" si="8"/>
        <v>0</v>
      </c>
      <c r="J24" s="71">
        <f t="shared" si="8"/>
        <v>0</v>
      </c>
      <c r="K24" s="71">
        <f t="shared" si="8"/>
        <v>0</v>
      </c>
      <c r="L24" s="71">
        <f t="shared" si="8"/>
        <v>0</v>
      </c>
      <c r="M24" s="71">
        <f t="shared" si="8"/>
        <v>0</v>
      </c>
      <c r="N24" s="71">
        <f t="shared" si="8"/>
        <v>0</v>
      </c>
      <c r="O24" s="71">
        <f t="shared" si="8"/>
        <v>0</v>
      </c>
    </row>
    <row r="26" spans="2:15">
      <c r="B26" s="78" t="s">
        <v>51</v>
      </c>
      <c r="C26" s="79"/>
      <c r="D26" s="79"/>
      <c r="E26" s="48"/>
      <c r="F26" s="57">
        <f>0-(F17+F24)</f>
        <v>0</v>
      </c>
      <c r="G26" s="57">
        <f t="shared" ref="G26:O26" si="9">0-(G17+G24)</f>
        <v>0</v>
      </c>
      <c r="H26" s="57">
        <f t="shared" si="9"/>
        <v>0</v>
      </c>
      <c r="I26" s="57">
        <f t="shared" si="9"/>
        <v>0</v>
      </c>
      <c r="J26" s="57">
        <f t="shared" si="9"/>
        <v>0</v>
      </c>
      <c r="K26" s="57">
        <f t="shared" si="9"/>
        <v>0</v>
      </c>
      <c r="L26" s="57">
        <f t="shared" si="9"/>
        <v>0</v>
      </c>
      <c r="M26" s="57">
        <f t="shared" si="9"/>
        <v>0</v>
      </c>
      <c r="N26" s="57">
        <f t="shared" si="9"/>
        <v>0</v>
      </c>
      <c r="O26" s="57">
        <f t="shared" si="9"/>
        <v>0</v>
      </c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 ht="15" customHeight="1">
      <c r="B28" s="49" t="s">
        <v>52</v>
      </c>
      <c r="C28" s="50"/>
      <c r="D28" s="50"/>
      <c r="E28" s="51"/>
      <c r="F28" s="80">
        <f>F9+F26</f>
        <v>0</v>
      </c>
      <c r="G28" s="80">
        <f t="shared" ref="G28:O28" si="10">G9+G26</f>
        <v>0</v>
      </c>
      <c r="H28" s="80">
        <f t="shared" si="10"/>
        <v>0</v>
      </c>
      <c r="I28" s="80">
        <f t="shared" si="10"/>
        <v>0</v>
      </c>
      <c r="J28" s="80">
        <f t="shared" si="10"/>
        <v>0</v>
      </c>
      <c r="K28" s="80">
        <f t="shared" si="10"/>
        <v>0</v>
      </c>
      <c r="L28" s="80">
        <f t="shared" si="10"/>
        <v>0</v>
      </c>
      <c r="M28" s="80">
        <f t="shared" si="10"/>
        <v>0</v>
      </c>
      <c r="N28" s="80">
        <f t="shared" si="10"/>
        <v>0</v>
      </c>
      <c r="O28" s="80">
        <f t="shared" si="10"/>
        <v>0</v>
      </c>
    </row>
    <row r="29" spans="2:15" ht="15" customHeight="1">
      <c r="B29" s="74"/>
      <c r="C29" s="74"/>
      <c r="D29" s="74"/>
      <c r="E29" s="74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2:15" ht="15" customHeight="1">
      <c r="B30" s="49" t="s">
        <v>53</v>
      </c>
      <c r="C30" s="50"/>
      <c r="D30" s="50"/>
      <c r="E30" s="51"/>
      <c r="F30" s="80">
        <f>F28</f>
        <v>0</v>
      </c>
      <c r="G30" s="80">
        <f t="shared" ref="G30:O30" si="11">F30+G28</f>
        <v>0</v>
      </c>
      <c r="H30" s="80">
        <f t="shared" si="11"/>
        <v>0</v>
      </c>
      <c r="I30" s="80">
        <f t="shared" si="11"/>
        <v>0</v>
      </c>
      <c r="J30" s="80">
        <f t="shared" si="11"/>
        <v>0</v>
      </c>
      <c r="K30" s="80">
        <f t="shared" si="11"/>
        <v>0</v>
      </c>
      <c r="L30" s="80">
        <f t="shared" si="11"/>
        <v>0</v>
      </c>
      <c r="M30" s="80">
        <f t="shared" si="11"/>
        <v>0</v>
      </c>
      <c r="N30" s="80">
        <f t="shared" si="11"/>
        <v>0</v>
      </c>
      <c r="O30" s="80">
        <f t="shared" si="11"/>
        <v>0</v>
      </c>
    </row>
    <row r="32" spans="2:15">
      <c r="E32" s="19"/>
    </row>
    <row r="33" spans="4:5">
      <c r="D33" s="7"/>
      <c r="E33" s="7"/>
    </row>
  </sheetData>
  <mergeCells count="52">
    <mergeCell ref="E19:E20"/>
    <mergeCell ref="B26:E26"/>
    <mergeCell ref="B28:E28"/>
    <mergeCell ref="B30:E30"/>
    <mergeCell ref="B17:D17"/>
    <mergeCell ref="B24:D24"/>
    <mergeCell ref="B21:D21"/>
    <mergeCell ref="B22:D22"/>
    <mergeCell ref="L4:L5"/>
    <mergeCell ref="M4:M5"/>
    <mergeCell ref="N4:N5"/>
    <mergeCell ref="O4:O5"/>
    <mergeCell ref="B6:D6"/>
    <mergeCell ref="E4:E5"/>
    <mergeCell ref="B7:D7"/>
    <mergeCell ref="N19:N20"/>
    <mergeCell ref="O19:O20"/>
    <mergeCell ref="B23:D23"/>
    <mergeCell ref="B4:D5"/>
    <mergeCell ref="F4:F5"/>
    <mergeCell ref="G4:G5"/>
    <mergeCell ref="H4:H5"/>
    <mergeCell ref="I4:I5"/>
    <mergeCell ref="J4:J5"/>
    <mergeCell ref="K4:K5"/>
    <mergeCell ref="N11:N12"/>
    <mergeCell ref="O11:O12"/>
    <mergeCell ref="B16:D16"/>
    <mergeCell ref="B19:D20"/>
    <mergeCell ref="F19:F20"/>
    <mergeCell ref="M11:M12"/>
    <mergeCell ref="L19:L20"/>
    <mergeCell ref="M19:M20"/>
    <mergeCell ref="B13:D13"/>
    <mergeCell ref="B14:D14"/>
    <mergeCell ref="B15:D15"/>
    <mergeCell ref="B11:D12"/>
    <mergeCell ref="F11:F12"/>
    <mergeCell ref="G11:G12"/>
    <mergeCell ref="H11:H12"/>
    <mergeCell ref="I11:I12"/>
    <mergeCell ref="G19:G20"/>
    <mergeCell ref="H19:H20"/>
    <mergeCell ref="I19:I20"/>
    <mergeCell ref="J19:J20"/>
    <mergeCell ref="K19:K20"/>
    <mergeCell ref="B8:D8"/>
    <mergeCell ref="B9:D9"/>
    <mergeCell ref="J11:J12"/>
    <mergeCell ref="K11:K12"/>
    <mergeCell ref="L11:L12"/>
    <mergeCell ref="E11:E12"/>
  </mergeCells>
  <pageMargins left="0.35433070866141736" right="0.35433070866141736" top="0.55118110236220474" bottom="0.55118110236220474" header="0.31496062992125984" footer="0.31496062992125984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b25b787659ae01c678066d46fcd949b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643c11cf4c13186185f95add12dbb6b8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54784-25C8-47AA-B22F-00ACED3A864D}"/>
</file>

<file path=customXml/itemProps2.xml><?xml version="1.0" encoding="utf-8"?>
<ds:datastoreItem xmlns:ds="http://schemas.openxmlformats.org/officeDocument/2006/customXml" ds:itemID="{008F6B81-5CDE-42B6-B2C6-2E57F4F7B11B}"/>
</file>

<file path=customXml/itemProps3.xml><?xml version="1.0" encoding="utf-8"?>
<ds:datastoreItem xmlns:ds="http://schemas.openxmlformats.org/officeDocument/2006/customXml" ds:itemID="{4905093D-2F24-47F0-B9D2-F37BCF464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vmaikast</dc:creator>
  <cp:keywords/>
  <dc:description/>
  <cp:lastModifiedBy>Hattinen Timo (VM)</cp:lastModifiedBy>
  <cp:revision/>
  <dcterms:created xsi:type="dcterms:W3CDTF">2013-08-01T06:53:38Z</dcterms:created>
  <dcterms:modified xsi:type="dcterms:W3CDTF">2020-06-24T07:51:01Z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webKey">
    <vt:lpwstr>1b40b110cb5fcbacb3ce8f5899866038#vm.mahti.vn.fi!/TWeb/toaxfront!80!0</vt:lpwstr>
  </property>
  <property fmtid="{D5CDD505-2E9C-101B-9397-08002B2CF9AE}" pid="3" name="_NewReviewCycle">
    <vt:lpwstr/>
  </property>
  <property fmtid="{D5CDD505-2E9C-101B-9397-08002B2CF9AE}" pid="4" name="ContentTypeId">
    <vt:lpwstr>0x010100FC273FBDB1AAC448BDBB3CA1302F22C6</vt:lpwstr>
  </property>
</Properties>
</file>