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altion.fi\Yhteiset tiedostot\VM\KAO\Korona\Koronatuet\"/>
    </mc:Choice>
  </mc:AlternateContent>
  <bookViews>
    <workbookView xWindow="0" yWindow="0" windowWidth="28800" windowHeight="12300"/>
  </bookViews>
  <sheets>
    <sheet name="Tuet kunnittain 2020" sheetId="3" r:id="rId1"/>
    <sheet name="Tuet kuntaryhmittäin 2020" sheetId="4" r:id="rId2"/>
    <sheet name="Tuet kunnittain 2021" sheetId="5" r:id="rId3"/>
    <sheet name="Tuet kuntaryhmittäin 2021" sheetId="6" r:id="rId4"/>
    <sheet name="Tuet sairaanhoitopiireille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7" i="3" l="1"/>
  <c r="Q8" i="3"/>
  <c r="Q9" i="3"/>
  <c r="Q10" i="3"/>
  <c r="Q11" i="3"/>
  <c r="Q12" i="3"/>
  <c r="Q13" i="3"/>
  <c r="Q14" i="3"/>
  <c r="Q15" i="3"/>
  <c r="Q16" i="3"/>
  <c r="Q17" i="3"/>
  <c r="G5" i="7" l="1"/>
  <c r="G6" i="7"/>
  <c r="H6" i="7" s="1"/>
  <c r="G7" i="7"/>
  <c r="G8" i="7"/>
  <c r="H8" i="7" s="1"/>
  <c r="G9" i="7"/>
  <c r="H9" i="7" s="1"/>
  <c r="G10" i="7"/>
  <c r="H10" i="7" s="1"/>
  <c r="G11" i="7"/>
  <c r="H11" i="7" s="1"/>
  <c r="G12" i="7"/>
  <c r="H12" i="7" s="1"/>
  <c r="G13" i="7"/>
  <c r="H13" i="7" s="1"/>
  <c r="G14" i="7"/>
  <c r="H14" i="7" s="1"/>
  <c r="G15" i="7"/>
  <c r="G16" i="7"/>
  <c r="H16" i="7" s="1"/>
  <c r="G17" i="7"/>
  <c r="H17" i="7" s="1"/>
  <c r="G18" i="7"/>
  <c r="H18" i="7" s="1"/>
  <c r="G19" i="7"/>
  <c r="H19" i="7" s="1"/>
  <c r="G20" i="7"/>
  <c r="H20" i="7" s="1"/>
  <c r="G21" i="7"/>
  <c r="H21" i="7" s="1"/>
  <c r="G22" i="7"/>
  <c r="H22" i="7" s="1"/>
  <c r="G23" i="7"/>
  <c r="G4" i="7"/>
  <c r="H4" i="7" s="1"/>
  <c r="H23" i="7"/>
  <c r="H15" i="7"/>
  <c r="H7" i="7"/>
  <c r="B3" i="7"/>
  <c r="G3" i="7" l="1"/>
  <c r="H3" i="7" s="1"/>
  <c r="H5" i="7"/>
  <c r="C45" i="6" l="1"/>
  <c r="C44" i="6"/>
  <c r="C43" i="6"/>
  <c r="C42" i="6"/>
  <c r="C41" i="6"/>
  <c r="C40" i="6"/>
  <c r="C39" i="6"/>
  <c r="C38" i="6"/>
  <c r="C37" i="6"/>
  <c r="C36" i="6"/>
  <c r="C35" i="6"/>
  <c r="I34" i="6"/>
  <c r="C34" i="6"/>
  <c r="I33" i="6"/>
  <c r="C33" i="6"/>
  <c r="I32" i="6"/>
  <c r="C32" i="6"/>
  <c r="I31" i="6"/>
  <c r="C31" i="6"/>
  <c r="I30" i="6"/>
  <c r="C30" i="6"/>
  <c r="I29" i="6"/>
  <c r="C29" i="6"/>
  <c r="I28" i="6"/>
  <c r="C28" i="6"/>
  <c r="C45" i="4"/>
  <c r="C44" i="4"/>
  <c r="C43" i="4"/>
  <c r="C42" i="4"/>
  <c r="C41" i="4"/>
  <c r="C40" i="4"/>
  <c r="C39" i="4"/>
  <c r="C38" i="4"/>
  <c r="C37" i="4"/>
  <c r="C36" i="4"/>
  <c r="C35" i="4"/>
  <c r="I34" i="4"/>
  <c r="C34" i="4"/>
  <c r="I33" i="4"/>
  <c r="C33" i="4"/>
  <c r="I32" i="4"/>
  <c r="C32" i="4"/>
  <c r="I31" i="4"/>
  <c r="C31" i="4"/>
  <c r="I30" i="4"/>
  <c r="C30" i="4"/>
  <c r="I29" i="4"/>
  <c r="C29" i="4"/>
  <c r="I28" i="4"/>
  <c r="C28" i="4"/>
  <c r="C27" i="6" l="1"/>
  <c r="I27" i="6"/>
  <c r="C27" i="4"/>
  <c r="I27" i="4"/>
  <c r="L298" i="5"/>
  <c r="M298" i="5" s="1"/>
  <c r="L297" i="5"/>
  <c r="M297" i="5" s="1"/>
  <c r="L296" i="5"/>
  <c r="M296" i="5" s="1"/>
  <c r="L295" i="5"/>
  <c r="M295" i="5" s="1"/>
  <c r="L294" i="5"/>
  <c r="M294" i="5" s="1"/>
  <c r="L293" i="5"/>
  <c r="L292" i="5"/>
  <c r="M292" i="5" s="1"/>
  <c r="L291" i="5"/>
  <c r="M291" i="5" s="1"/>
  <c r="L290" i="5"/>
  <c r="M290" i="5" s="1"/>
  <c r="L289" i="5"/>
  <c r="L288" i="5"/>
  <c r="M288" i="5" s="1"/>
  <c r="L287" i="5"/>
  <c r="M287" i="5" s="1"/>
  <c r="L286" i="5"/>
  <c r="M286" i="5" s="1"/>
  <c r="L285" i="5"/>
  <c r="L284" i="5"/>
  <c r="M284" i="5" s="1"/>
  <c r="L283" i="5"/>
  <c r="M283" i="5" s="1"/>
  <c r="L282" i="5"/>
  <c r="M282" i="5" s="1"/>
  <c r="L281" i="5"/>
  <c r="M281" i="5" s="1"/>
  <c r="L280" i="5"/>
  <c r="M280" i="5" s="1"/>
  <c r="L279" i="5"/>
  <c r="M279" i="5" s="1"/>
  <c r="L278" i="5"/>
  <c r="L277" i="5"/>
  <c r="M277" i="5" s="1"/>
  <c r="L276" i="5"/>
  <c r="M276" i="5" s="1"/>
  <c r="L275" i="5"/>
  <c r="M275" i="5" s="1"/>
  <c r="L274" i="5"/>
  <c r="M274" i="5" s="1"/>
  <c r="L273" i="5"/>
  <c r="M273" i="5" s="1"/>
  <c r="L272" i="5"/>
  <c r="M272" i="5" s="1"/>
  <c r="L271" i="5"/>
  <c r="M271" i="5" s="1"/>
  <c r="L270" i="5"/>
  <c r="M270" i="5" s="1"/>
  <c r="L269" i="5"/>
  <c r="L268" i="5"/>
  <c r="M268" i="5" s="1"/>
  <c r="L267" i="5"/>
  <c r="M267" i="5" s="1"/>
  <c r="L266" i="5"/>
  <c r="M266" i="5" s="1"/>
  <c r="L265" i="5"/>
  <c r="L264" i="5"/>
  <c r="M264" i="5" s="1"/>
  <c r="L263" i="5"/>
  <c r="M263" i="5" s="1"/>
  <c r="L262" i="5"/>
  <c r="M262" i="5" s="1"/>
  <c r="L261" i="5"/>
  <c r="M261" i="5" s="1"/>
  <c r="L260" i="5"/>
  <c r="M260" i="5" s="1"/>
  <c r="L259" i="5"/>
  <c r="M259" i="5" s="1"/>
  <c r="L258" i="5"/>
  <c r="L257" i="5"/>
  <c r="L256" i="5"/>
  <c r="M256" i="5" s="1"/>
  <c r="L255" i="5"/>
  <c r="L254" i="5"/>
  <c r="M254" i="5" s="1"/>
  <c r="L253" i="5"/>
  <c r="M253" i="5" s="1"/>
  <c r="L252" i="5"/>
  <c r="M252" i="5" s="1"/>
  <c r="L251" i="5"/>
  <c r="M251" i="5" s="1"/>
  <c r="L250" i="5"/>
  <c r="M250" i="5" s="1"/>
  <c r="L249" i="5"/>
  <c r="M249" i="5" s="1"/>
  <c r="L248" i="5"/>
  <c r="M248" i="5" s="1"/>
  <c r="L247" i="5"/>
  <c r="M247" i="5" s="1"/>
  <c r="L246" i="5"/>
  <c r="M246" i="5" s="1"/>
  <c r="L245" i="5"/>
  <c r="M245" i="5" s="1"/>
  <c r="L244" i="5"/>
  <c r="M244" i="5" s="1"/>
  <c r="L243" i="5"/>
  <c r="M243" i="5" s="1"/>
  <c r="L242" i="5"/>
  <c r="M242" i="5" s="1"/>
  <c r="L241" i="5"/>
  <c r="M241" i="5" s="1"/>
  <c r="L240" i="5"/>
  <c r="M240" i="5" s="1"/>
  <c r="L239" i="5"/>
  <c r="M239" i="5" s="1"/>
  <c r="L238" i="5"/>
  <c r="M238" i="5" s="1"/>
  <c r="L237" i="5"/>
  <c r="M237" i="5" s="1"/>
  <c r="L236" i="5"/>
  <c r="M236" i="5" s="1"/>
  <c r="L235" i="5"/>
  <c r="M235" i="5" s="1"/>
  <c r="L234" i="5"/>
  <c r="M234" i="5" s="1"/>
  <c r="L233" i="5"/>
  <c r="M233" i="5" s="1"/>
  <c r="L232" i="5"/>
  <c r="M232" i="5" s="1"/>
  <c r="L231" i="5"/>
  <c r="L230" i="5"/>
  <c r="M230" i="5" s="1"/>
  <c r="L229" i="5"/>
  <c r="M229" i="5" s="1"/>
  <c r="L228" i="5"/>
  <c r="M228" i="5" s="1"/>
  <c r="L227" i="5"/>
  <c r="M227" i="5" s="1"/>
  <c r="L226" i="5"/>
  <c r="M226" i="5" s="1"/>
  <c r="L225" i="5"/>
  <c r="M225" i="5" s="1"/>
  <c r="L224" i="5"/>
  <c r="M224" i="5" s="1"/>
  <c r="L223" i="5"/>
  <c r="L222" i="5"/>
  <c r="M222" i="5" s="1"/>
  <c r="L221" i="5"/>
  <c r="M221" i="5" s="1"/>
  <c r="L220" i="5"/>
  <c r="M220" i="5" s="1"/>
  <c r="L219" i="5"/>
  <c r="M219" i="5" s="1"/>
  <c r="L218" i="5"/>
  <c r="M218" i="5" s="1"/>
  <c r="L217" i="5"/>
  <c r="M217" i="5" s="1"/>
  <c r="L216" i="5"/>
  <c r="M216" i="5" s="1"/>
  <c r="L215" i="5"/>
  <c r="M215" i="5" s="1"/>
  <c r="L214" i="5"/>
  <c r="M214" i="5" s="1"/>
  <c r="L213" i="5"/>
  <c r="L212" i="5"/>
  <c r="M212" i="5" s="1"/>
  <c r="L211" i="5"/>
  <c r="M211" i="5" s="1"/>
  <c r="L210" i="5"/>
  <c r="M210" i="5" s="1"/>
  <c r="L209" i="5"/>
  <c r="M209" i="5" s="1"/>
  <c r="L208" i="5"/>
  <c r="M208" i="5" s="1"/>
  <c r="L207" i="5"/>
  <c r="M207" i="5" s="1"/>
  <c r="L206" i="5"/>
  <c r="M206" i="5" s="1"/>
  <c r="L205" i="5"/>
  <c r="M205" i="5" s="1"/>
  <c r="L204" i="5"/>
  <c r="M204" i="5" s="1"/>
  <c r="L203" i="5"/>
  <c r="M203" i="5" s="1"/>
  <c r="L202" i="5"/>
  <c r="M202" i="5" s="1"/>
  <c r="L201" i="5"/>
  <c r="M201" i="5" s="1"/>
  <c r="L200" i="5"/>
  <c r="M200" i="5" s="1"/>
  <c r="L199" i="5"/>
  <c r="L198" i="5"/>
  <c r="M198" i="5" s="1"/>
  <c r="L197" i="5"/>
  <c r="M197" i="5" s="1"/>
  <c r="L196" i="5"/>
  <c r="M196" i="5" s="1"/>
  <c r="L195" i="5"/>
  <c r="M195" i="5" s="1"/>
  <c r="L194" i="5"/>
  <c r="L193" i="5"/>
  <c r="M193" i="5" s="1"/>
  <c r="L192" i="5"/>
  <c r="M192" i="5" s="1"/>
  <c r="L191" i="5"/>
  <c r="M191" i="5" s="1"/>
  <c r="L190" i="5"/>
  <c r="L189" i="5"/>
  <c r="M189" i="5" s="1"/>
  <c r="L188" i="5"/>
  <c r="M188" i="5" s="1"/>
  <c r="L187" i="5"/>
  <c r="M187" i="5" s="1"/>
  <c r="L186" i="5"/>
  <c r="M186" i="5" s="1"/>
  <c r="L185" i="5"/>
  <c r="M185" i="5" s="1"/>
  <c r="L184" i="5"/>
  <c r="M184" i="5" s="1"/>
  <c r="L183" i="5"/>
  <c r="M183" i="5" s="1"/>
  <c r="L182" i="5"/>
  <c r="M182" i="5" s="1"/>
  <c r="L181" i="5"/>
  <c r="L180" i="5"/>
  <c r="M180" i="5" s="1"/>
  <c r="L179" i="5"/>
  <c r="M179" i="5" s="1"/>
  <c r="L178" i="5"/>
  <c r="M178" i="5" s="1"/>
  <c r="L177" i="5"/>
  <c r="M177" i="5" s="1"/>
  <c r="L176" i="5"/>
  <c r="M176" i="5" s="1"/>
  <c r="L175" i="5"/>
  <c r="M175" i="5" s="1"/>
  <c r="L174" i="5"/>
  <c r="M174" i="5" s="1"/>
  <c r="L173" i="5"/>
  <c r="M173" i="5" s="1"/>
  <c r="L172" i="5"/>
  <c r="M172" i="5" s="1"/>
  <c r="L171" i="5"/>
  <c r="M171" i="5" s="1"/>
  <c r="L170" i="5"/>
  <c r="M170" i="5" s="1"/>
  <c r="L169" i="5"/>
  <c r="M169" i="5" s="1"/>
  <c r="L168" i="5"/>
  <c r="M168" i="5" s="1"/>
  <c r="L167" i="5"/>
  <c r="M167" i="5" s="1"/>
  <c r="L166" i="5"/>
  <c r="M166" i="5" s="1"/>
  <c r="L165" i="5"/>
  <c r="M165" i="5" s="1"/>
  <c r="L164" i="5"/>
  <c r="M164" i="5" s="1"/>
  <c r="L163" i="5"/>
  <c r="M163" i="5" s="1"/>
  <c r="L162" i="5"/>
  <c r="M162" i="5" s="1"/>
  <c r="L161" i="5"/>
  <c r="M161" i="5" s="1"/>
  <c r="L160" i="5"/>
  <c r="M160" i="5" s="1"/>
  <c r="L159" i="5"/>
  <c r="M159" i="5" s="1"/>
  <c r="L158" i="5"/>
  <c r="M158" i="5" s="1"/>
  <c r="L157" i="5"/>
  <c r="M157" i="5" s="1"/>
  <c r="L156" i="5"/>
  <c r="M156" i="5" s="1"/>
  <c r="L155" i="5"/>
  <c r="M155" i="5" s="1"/>
  <c r="L154" i="5"/>
  <c r="M154" i="5" s="1"/>
  <c r="L153" i="5"/>
  <c r="L152" i="5"/>
  <c r="M152" i="5" s="1"/>
  <c r="L151" i="5"/>
  <c r="M151" i="5" s="1"/>
  <c r="L150" i="5"/>
  <c r="M150" i="5" s="1"/>
  <c r="L149" i="5"/>
  <c r="M149" i="5" s="1"/>
  <c r="L148" i="5"/>
  <c r="M148" i="5" s="1"/>
  <c r="L147" i="5"/>
  <c r="M147" i="5" s="1"/>
  <c r="L146" i="5"/>
  <c r="M146" i="5" s="1"/>
  <c r="L145" i="5"/>
  <c r="M145" i="5" s="1"/>
  <c r="L144" i="5"/>
  <c r="M144" i="5" s="1"/>
  <c r="L143" i="5"/>
  <c r="M143" i="5" s="1"/>
  <c r="L142" i="5"/>
  <c r="L141" i="5"/>
  <c r="M141" i="5" s="1"/>
  <c r="L140" i="5"/>
  <c r="M140" i="5" s="1"/>
  <c r="L139" i="5"/>
  <c r="M139" i="5" s="1"/>
  <c r="L138" i="5"/>
  <c r="M138" i="5" s="1"/>
  <c r="L137" i="5"/>
  <c r="M137" i="5" s="1"/>
  <c r="L136" i="5"/>
  <c r="M136" i="5" s="1"/>
  <c r="L135" i="5"/>
  <c r="M135" i="5" s="1"/>
  <c r="L134" i="5"/>
  <c r="M134" i="5" s="1"/>
  <c r="L133" i="5"/>
  <c r="M133" i="5" s="1"/>
  <c r="L132" i="5"/>
  <c r="M132" i="5" s="1"/>
  <c r="L131" i="5"/>
  <c r="M131" i="5" s="1"/>
  <c r="L130" i="5"/>
  <c r="L129" i="5"/>
  <c r="M129" i="5" s="1"/>
  <c r="L128" i="5"/>
  <c r="M128" i="5" s="1"/>
  <c r="L127" i="5"/>
  <c r="M127" i="5" s="1"/>
  <c r="L126" i="5"/>
  <c r="M126" i="5" s="1"/>
  <c r="L125" i="5"/>
  <c r="M125" i="5" s="1"/>
  <c r="L124" i="5"/>
  <c r="M124" i="5" s="1"/>
  <c r="L123" i="5"/>
  <c r="M123" i="5" s="1"/>
  <c r="L122" i="5"/>
  <c r="M122" i="5" s="1"/>
  <c r="L121" i="5"/>
  <c r="M121" i="5" s="1"/>
  <c r="L120" i="5"/>
  <c r="M120" i="5" s="1"/>
  <c r="L119" i="5"/>
  <c r="L118" i="5"/>
  <c r="M118" i="5" s="1"/>
  <c r="L117" i="5"/>
  <c r="M117" i="5" s="1"/>
  <c r="L116" i="5"/>
  <c r="M116" i="5" s="1"/>
  <c r="L115" i="5"/>
  <c r="M115" i="5" s="1"/>
  <c r="L114" i="5"/>
  <c r="M114" i="5" s="1"/>
  <c r="L113" i="5"/>
  <c r="M113" i="5" s="1"/>
  <c r="L112" i="5"/>
  <c r="M112" i="5" s="1"/>
  <c r="L111" i="5"/>
  <c r="M111" i="5" s="1"/>
  <c r="L110" i="5"/>
  <c r="M110" i="5" s="1"/>
  <c r="L109" i="5"/>
  <c r="M109" i="5" s="1"/>
  <c r="L108" i="5"/>
  <c r="M108" i="5" s="1"/>
  <c r="L107" i="5"/>
  <c r="M107" i="5" s="1"/>
  <c r="L106" i="5"/>
  <c r="M106" i="5" s="1"/>
  <c r="L105" i="5"/>
  <c r="M105" i="5" s="1"/>
  <c r="L104" i="5"/>
  <c r="M104" i="5" s="1"/>
  <c r="L103" i="5"/>
  <c r="M103" i="5" s="1"/>
  <c r="L102" i="5"/>
  <c r="L101" i="5"/>
  <c r="M101" i="5" s="1"/>
  <c r="L100" i="5"/>
  <c r="M100" i="5" s="1"/>
  <c r="L99" i="5"/>
  <c r="M99" i="5" s="1"/>
  <c r="L98" i="5"/>
  <c r="M98" i="5" s="1"/>
  <c r="L97" i="5"/>
  <c r="M97" i="5" s="1"/>
  <c r="L96" i="5"/>
  <c r="M96" i="5" s="1"/>
  <c r="L95" i="5"/>
  <c r="L94" i="5"/>
  <c r="L93" i="5"/>
  <c r="L92" i="5"/>
  <c r="M92" i="5" s="1"/>
  <c r="L91" i="5"/>
  <c r="M91" i="5" s="1"/>
  <c r="L90" i="5"/>
  <c r="M90" i="5" s="1"/>
  <c r="L89" i="5"/>
  <c r="M89" i="5" s="1"/>
  <c r="L88" i="5"/>
  <c r="M88" i="5" s="1"/>
  <c r="L87" i="5"/>
  <c r="M87" i="5" s="1"/>
  <c r="L86" i="5"/>
  <c r="L85" i="5"/>
  <c r="M85" i="5" s="1"/>
  <c r="L84" i="5"/>
  <c r="M84" i="5" s="1"/>
  <c r="L83" i="5"/>
  <c r="M83" i="5" s="1"/>
  <c r="L82" i="5"/>
  <c r="M82" i="5" s="1"/>
  <c r="L81" i="5"/>
  <c r="M81" i="5" s="1"/>
  <c r="L80" i="5"/>
  <c r="M80" i="5" s="1"/>
  <c r="L79" i="5"/>
  <c r="M79" i="5" s="1"/>
  <c r="L78" i="5"/>
  <c r="M78" i="5" s="1"/>
  <c r="L77" i="5"/>
  <c r="M77" i="5" s="1"/>
  <c r="L76" i="5"/>
  <c r="M76" i="5" s="1"/>
  <c r="L75" i="5"/>
  <c r="M75" i="5" s="1"/>
  <c r="L74" i="5"/>
  <c r="M74" i="5" s="1"/>
  <c r="L73" i="5"/>
  <c r="M73" i="5" s="1"/>
  <c r="L72" i="5"/>
  <c r="M72" i="5" s="1"/>
  <c r="L71" i="5"/>
  <c r="M71" i="5" s="1"/>
  <c r="L70" i="5"/>
  <c r="M70" i="5" s="1"/>
  <c r="L69" i="5"/>
  <c r="M69" i="5" s="1"/>
  <c r="L68" i="5"/>
  <c r="M68" i="5" s="1"/>
  <c r="L67" i="5"/>
  <c r="M67" i="5" s="1"/>
  <c r="L66" i="5"/>
  <c r="L65" i="5"/>
  <c r="M65" i="5" s="1"/>
  <c r="L64" i="5"/>
  <c r="M64" i="5" s="1"/>
  <c r="L63" i="5"/>
  <c r="M63" i="5" s="1"/>
  <c r="L62" i="5"/>
  <c r="M62" i="5" s="1"/>
  <c r="L61" i="5"/>
  <c r="M61" i="5" s="1"/>
  <c r="L60" i="5"/>
  <c r="M60" i="5" s="1"/>
  <c r="L59" i="5"/>
  <c r="M59" i="5" s="1"/>
  <c r="L58" i="5"/>
  <c r="M58" i="5" s="1"/>
  <c r="L57" i="5"/>
  <c r="M57" i="5" s="1"/>
  <c r="L56" i="5"/>
  <c r="M56" i="5" s="1"/>
  <c r="L55" i="5"/>
  <c r="M55" i="5" s="1"/>
  <c r="L54" i="5"/>
  <c r="M54" i="5" s="1"/>
  <c r="L53" i="5"/>
  <c r="L52" i="5"/>
  <c r="L51" i="5"/>
  <c r="M51" i="5" s="1"/>
  <c r="L50" i="5"/>
  <c r="M50" i="5" s="1"/>
  <c r="L49" i="5"/>
  <c r="M49" i="5" s="1"/>
  <c r="L48" i="5"/>
  <c r="M48" i="5" s="1"/>
  <c r="L47" i="5"/>
  <c r="M47" i="5" s="1"/>
  <c r="L46" i="5"/>
  <c r="M46" i="5" s="1"/>
  <c r="L45" i="5"/>
  <c r="M45" i="5" s="1"/>
  <c r="L44" i="5"/>
  <c r="L43" i="5"/>
  <c r="M43" i="5" s="1"/>
  <c r="L42" i="5"/>
  <c r="M42" i="5" s="1"/>
  <c r="L41" i="5"/>
  <c r="M41" i="5" s="1"/>
  <c r="L40" i="5"/>
  <c r="M40" i="5" s="1"/>
  <c r="L39" i="5"/>
  <c r="M39" i="5" s="1"/>
  <c r="L38" i="5"/>
  <c r="M38" i="5" s="1"/>
  <c r="L37" i="5"/>
  <c r="M37" i="5" s="1"/>
  <c r="L36" i="5"/>
  <c r="M36" i="5" s="1"/>
  <c r="L35" i="5"/>
  <c r="L34" i="5"/>
  <c r="M34" i="5" s="1"/>
  <c r="L33" i="5"/>
  <c r="M33" i="5" s="1"/>
  <c r="L32" i="5"/>
  <c r="M32" i="5" s="1"/>
  <c r="L31" i="5"/>
  <c r="M31" i="5" s="1"/>
  <c r="L30" i="5"/>
  <c r="L29" i="5"/>
  <c r="M29" i="5" s="1"/>
  <c r="L28" i="5"/>
  <c r="M28" i="5" s="1"/>
  <c r="L27" i="5"/>
  <c r="M27" i="5" s="1"/>
  <c r="L26" i="5"/>
  <c r="M26" i="5" s="1"/>
  <c r="L25" i="5"/>
  <c r="L24" i="5"/>
  <c r="M24" i="5" s="1"/>
  <c r="L23" i="5"/>
  <c r="M23" i="5" s="1"/>
  <c r="L22" i="5"/>
  <c r="M22" i="5" s="1"/>
  <c r="L21" i="5"/>
  <c r="M21" i="5" s="1"/>
  <c r="L20" i="5"/>
  <c r="M20" i="5" s="1"/>
  <c r="L19" i="5"/>
  <c r="M19" i="5" s="1"/>
  <c r="L18" i="5"/>
  <c r="M18" i="5" s="1"/>
  <c r="L17" i="5"/>
  <c r="M17" i="5" s="1"/>
  <c r="L16" i="5"/>
  <c r="M16" i="5" s="1"/>
  <c r="L15" i="5"/>
  <c r="M15" i="5" s="1"/>
  <c r="L14" i="5"/>
  <c r="M14" i="5" s="1"/>
  <c r="L13" i="5"/>
  <c r="M13" i="5" s="1"/>
  <c r="L12" i="5"/>
  <c r="L11" i="5"/>
  <c r="M11" i="5" s="1"/>
  <c r="L10" i="5"/>
  <c r="L9" i="5"/>
  <c r="M9" i="5" s="1"/>
  <c r="L8" i="5"/>
  <c r="M8" i="5" s="1"/>
  <c r="L7" i="5"/>
  <c r="M7" i="5" s="1"/>
  <c r="L6" i="5"/>
  <c r="M293" i="5"/>
  <c r="M289" i="5"/>
  <c r="M285" i="5"/>
  <c r="M278" i="5"/>
  <c r="M269" i="5"/>
  <c r="M265" i="5"/>
  <c r="M258" i="5"/>
  <c r="M257" i="5"/>
  <c r="M255" i="5"/>
  <c r="M231" i="5"/>
  <c r="M223" i="5"/>
  <c r="M213" i="5"/>
  <c r="M199" i="5"/>
  <c r="M194" i="5"/>
  <c r="M190" i="5"/>
  <c r="M181" i="5"/>
  <c r="M153" i="5"/>
  <c r="M142" i="5"/>
  <c r="M130" i="5"/>
  <c r="M119" i="5"/>
  <c r="M102" i="5"/>
  <c r="M95" i="5"/>
  <c r="M94" i="5"/>
  <c r="M93" i="5"/>
  <c r="M86" i="5"/>
  <c r="M66" i="5"/>
  <c r="M53" i="5"/>
  <c r="M35" i="5"/>
  <c r="M30" i="5"/>
  <c r="M25" i="5"/>
  <c r="M6" i="5"/>
  <c r="D28" i="6" l="1"/>
  <c r="E28" i="6" s="1"/>
  <c r="D29" i="6"/>
  <c r="E29" i="6" s="1"/>
  <c r="D31" i="6"/>
  <c r="E31" i="6" s="1"/>
  <c r="L5" i="5"/>
  <c r="D32" i="6"/>
  <c r="E32" i="6" s="1"/>
  <c r="M44" i="5"/>
  <c r="D37" i="6"/>
  <c r="E37" i="6" s="1"/>
  <c r="M52" i="5"/>
  <c r="D41" i="6"/>
  <c r="E41" i="6" s="1"/>
  <c r="D35" i="6"/>
  <c r="E35" i="6" s="1"/>
  <c r="J34" i="6"/>
  <c r="K34" i="6" s="1"/>
  <c r="D36" i="6"/>
  <c r="E36" i="6" s="1"/>
  <c r="J32" i="6"/>
  <c r="K32" i="6" s="1"/>
  <c r="D40" i="6"/>
  <c r="E40" i="6" s="1"/>
  <c r="D45" i="6"/>
  <c r="E45" i="6" s="1"/>
  <c r="D44" i="6"/>
  <c r="E44" i="6" s="1"/>
  <c r="J33" i="6"/>
  <c r="K33" i="6" s="1"/>
  <c r="D43" i="6"/>
  <c r="E43" i="6" s="1"/>
  <c r="J28" i="6"/>
  <c r="D42" i="6"/>
  <c r="E42" i="6" s="1"/>
  <c r="J29" i="6"/>
  <c r="K29" i="6" s="1"/>
  <c r="J31" i="6"/>
  <c r="K31" i="6" s="1"/>
  <c r="D30" i="6"/>
  <c r="E30" i="6" s="1"/>
  <c r="D34" i="6"/>
  <c r="E34" i="6" s="1"/>
  <c r="J30" i="6"/>
  <c r="K30" i="6" s="1"/>
  <c r="D38" i="6"/>
  <c r="E38" i="6" s="1"/>
  <c r="M10" i="5"/>
  <c r="D33" i="6"/>
  <c r="E33" i="6" s="1"/>
  <c r="D39" i="6"/>
  <c r="E39" i="6" s="1"/>
  <c r="M12" i="5"/>
  <c r="N5" i="3"/>
  <c r="M5" i="3"/>
  <c r="L5" i="3"/>
  <c r="K5" i="3"/>
  <c r="J5" i="3"/>
  <c r="Q6" i="3"/>
  <c r="M1" i="5" l="1"/>
  <c r="M2" i="5"/>
  <c r="M3" i="5"/>
  <c r="E46" i="6"/>
  <c r="J27" i="6"/>
  <c r="K27" i="6" s="1"/>
  <c r="K28" i="6"/>
  <c r="E47" i="6"/>
  <c r="D27" i="6"/>
  <c r="E27" i="6" s="1"/>
  <c r="R6" i="3"/>
  <c r="Q299" i="3"/>
  <c r="R299" i="3" s="1"/>
  <c r="Q298" i="3"/>
  <c r="R298" i="3" s="1"/>
  <c r="Q297" i="3"/>
  <c r="R297" i="3" s="1"/>
  <c r="Q296" i="3"/>
  <c r="R296" i="3" s="1"/>
  <c r="Q295" i="3"/>
  <c r="R295" i="3" s="1"/>
  <c r="Q294" i="3"/>
  <c r="R294" i="3" s="1"/>
  <c r="Q293" i="3"/>
  <c r="R293" i="3" s="1"/>
  <c r="Q292" i="3"/>
  <c r="R292" i="3" s="1"/>
  <c r="Q291" i="3"/>
  <c r="R291" i="3" s="1"/>
  <c r="Q290" i="3"/>
  <c r="R290" i="3" s="1"/>
  <c r="Q289" i="3"/>
  <c r="R289" i="3" s="1"/>
  <c r="Q288" i="3"/>
  <c r="R288" i="3" s="1"/>
  <c r="Q287" i="3"/>
  <c r="R287" i="3" s="1"/>
  <c r="Q286" i="3"/>
  <c r="R286" i="3" s="1"/>
  <c r="Q285" i="3"/>
  <c r="R285" i="3" s="1"/>
  <c r="Q284" i="3"/>
  <c r="R284" i="3" s="1"/>
  <c r="Q283" i="3"/>
  <c r="R283" i="3" s="1"/>
  <c r="Q282" i="3"/>
  <c r="R282" i="3" s="1"/>
  <c r="Q281" i="3"/>
  <c r="R281" i="3" s="1"/>
  <c r="Q280" i="3"/>
  <c r="R280" i="3" s="1"/>
  <c r="Q279" i="3"/>
  <c r="R279" i="3" s="1"/>
  <c r="Q278" i="3"/>
  <c r="R278" i="3" s="1"/>
  <c r="Q277" i="3"/>
  <c r="R277" i="3" s="1"/>
  <c r="Q276" i="3"/>
  <c r="R276" i="3" s="1"/>
  <c r="Q275" i="3"/>
  <c r="R275" i="3" s="1"/>
  <c r="Q274" i="3"/>
  <c r="R274" i="3" s="1"/>
  <c r="Q273" i="3"/>
  <c r="R273" i="3" s="1"/>
  <c r="Q272" i="3"/>
  <c r="R272" i="3" s="1"/>
  <c r="Q271" i="3"/>
  <c r="R271" i="3" s="1"/>
  <c r="Q270" i="3"/>
  <c r="R270" i="3" s="1"/>
  <c r="Q269" i="3"/>
  <c r="R269" i="3" s="1"/>
  <c r="Q268" i="3"/>
  <c r="R268" i="3" s="1"/>
  <c r="Q267" i="3"/>
  <c r="R267" i="3" s="1"/>
  <c r="Q266" i="3"/>
  <c r="R266" i="3" s="1"/>
  <c r="Q265" i="3"/>
  <c r="R265" i="3" s="1"/>
  <c r="Q264" i="3"/>
  <c r="R264" i="3" s="1"/>
  <c r="Q263" i="3"/>
  <c r="R263" i="3" s="1"/>
  <c r="Q262" i="3"/>
  <c r="R262" i="3" s="1"/>
  <c r="Q261" i="3"/>
  <c r="R261" i="3" s="1"/>
  <c r="Q260" i="3"/>
  <c r="R260" i="3" s="1"/>
  <c r="Q259" i="3"/>
  <c r="R259" i="3" s="1"/>
  <c r="Q258" i="3"/>
  <c r="R258" i="3" s="1"/>
  <c r="Q257" i="3"/>
  <c r="R257" i="3" s="1"/>
  <c r="Q256" i="3"/>
  <c r="R256" i="3" s="1"/>
  <c r="Q255" i="3"/>
  <c r="R255" i="3" s="1"/>
  <c r="Q254" i="3"/>
  <c r="R254" i="3" s="1"/>
  <c r="Q253" i="3"/>
  <c r="R253" i="3" s="1"/>
  <c r="Q252" i="3"/>
  <c r="R252" i="3" s="1"/>
  <c r="Q251" i="3"/>
  <c r="R251" i="3" s="1"/>
  <c r="Q250" i="3"/>
  <c r="R250" i="3" s="1"/>
  <c r="Q249" i="3"/>
  <c r="R249" i="3" s="1"/>
  <c r="Q248" i="3"/>
  <c r="R248" i="3" s="1"/>
  <c r="Q247" i="3"/>
  <c r="R247" i="3" s="1"/>
  <c r="Q246" i="3"/>
  <c r="R246" i="3" s="1"/>
  <c r="Q245" i="3"/>
  <c r="R245" i="3" s="1"/>
  <c r="Q244" i="3"/>
  <c r="R244" i="3" s="1"/>
  <c r="Q243" i="3"/>
  <c r="R243" i="3" s="1"/>
  <c r="Q242" i="3"/>
  <c r="R242" i="3" s="1"/>
  <c r="Q241" i="3"/>
  <c r="R241" i="3" s="1"/>
  <c r="Q240" i="3"/>
  <c r="R240" i="3" s="1"/>
  <c r="Q239" i="3"/>
  <c r="R239" i="3" s="1"/>
  <c r="Q238" i="3"/>
  <c r="R238" i="3" s="1"/>
  <c r="Q237" i="3"/>
  <c r="R237" i="3" s="1"/>
  <c r="Q236" i="3"/>
  <c r="R236" i="3" s="1"/>
  <c r="Q235" i="3"/>
  <c r="R235" i="3" s="1"/>
  <c r="Q234" i="3"/>
  <c r="R234" i="3" s="1"/>
  <c r="Q233" i="3"/>
  <c r="R233" i="3" s="1"/>
  <c r="Q232" i="3"/>
  <c r="R232" i="3" s="1"/>
  <c r="Q231" i="3"/>
  <c r="R231" i="3" s="1"/>
  <c r="Q230" i="3"/>
  <c r="R230" i="3" s="1"/>
  <c r="Q229" i="3"/>
  <c r="R229" i="3" s="1"/>
  <c r="Q228" i="3"/>
  <c r="R228" i="3" s="1"/>
  <c r="Q227" i="3"/>
  <c r="R227" i="3" s="1"/>
  <c r="Q226" i="3"/>
  <c r="R226" i="3" s="1"/>
  <c r="Q225" i="3"/>
  <c r="R225" i="3" s="1"/>
  <c r="Q224" i="3"/>
  <c r="R224" i="3" s="1"/>
  <c r="Q223" i="3"/>
  <c r="R223" i="3" s="1"/>
  <c r="Q222" i="3"/>
  <c r="R222" i="3" s="1"/>
  <c r="Q221" i="3"/>
  <c r="R221" i="3" s="1"/>
  <c r="Q220" i="3"/>
  <c r="R220" i="3" s="1"/>
  <c r="Q219" i="3"/>
  <c r="R219" i="3" s="1"/>
  <c r="Q218" i="3"/>
  <c r="R218" i="3" s="1"/>
  <c r="Q217" i="3"/>
  <c r="R217" i="3" s="1"/>
  <c r="Q216" i="3"/>
  <c r="R216" i="3" s="1"/>
  <c r="Q215" i="3"/>
  <c r="R215" i="3" s="1"/>
  <c r="Q214" i="3"/>
  <c r="R214" i="3" s="1"/>
  <c r="Q213" i="3"/>
  <c r="R213" i="3" s="1"/>
  <c r="Q212" i="3"/>
  <c r="R212" i="3" s="1"/>
  <c r="Q211" i="3"/>
  <c r="R211" i="3" s="1"/>
  <c r="Q210" i="3"/>
  <c r="R210" i="3" s="1"/>
  <c r="Q209" i="3"/>
  <c r="R209" i="3" s="1"/>
  <c r="Q208" i="3"/>
  <c r="R208" i="3" s="1"/>
  <c r="Q207" i="3"/>
  <c r="R207" i="3" s="1"/>
  <c r="Q206" i="3"/>
  <c r="R206" i="3" s="1"/>
  <c r="Q205" i="3"/>
  <c r="R205" i="3" s="1"/>
  <c r="Q204" i="3"/>
  <c r="R204" i="3" s="1"/>
  <c r="Q203" i="3"/>
  <c r="R203" i="3" s="1"/>
  <c r="Q202" i="3"/>
  <c r="R202" i="3" s="1"/>
  <c r="Q201" i="3"/>
  <c r="R201" i="3" s="1"/>
  <c r="Q200" i="3"/>
  <c r="R200" i="3" s="1"/>
  <c r="Q199" i="3"/>
  <c r="R199" i="3" s="1"/>
  <c r="Q198" i="3"/>
  <c r="R198" i="3" s="1"/>
  <c r="Q197" i="3"/>
  <c r="R197" i="3" s="1"/>
  <c r="Q196" i="3"/>
  <c r="R196" i="3" s="1"/>
  <c r="Q195" i="3"/>
  <c r="R195" i="3" s="1"/>
  <c r="Q194" i="3"/>
  <c r="R194" i="3" s="1"/>
  <c r="Q193" i="3"/>
  <c r="R193" i="3" s="1"/>
  <c r="Q192" i="3"/>
  <c r="R192" i="3" s="1"/>
  <c r="Q191" i="3"/>
  <c r="R191" i="3" s="1"/>
  <c r="Q190" i="3"/>
  <c r="R190" i="3" s="1"/>
  <c r="Q189" i="3"/>
  <c r="R189" i="3" s="1"/>
  <c r="Q188" i="3"/>
  <c r="R188" i="3" s="1"/>
  <c r="Q187" i="3"/>
  <c r="R187" i="3" s="1"/>
  <c r="Q186" i="3"/>
  <c r="R186" i="3" s="1"/>
  <c r="Q185" i="3"/>
  <c r="R185" i="3" s="1"/>
  <c r="Q184" i="3"/>
  <c r="R184" i="3" s="1"/>
  <c r="Q183" i="3"/>
  <c r="R183" i="3" s="1"/>
  <c r="Q182" i="3"/>
  <c r="R182" i="3" s="1"/>
  <c r="Q181" i="3"/>
  <c r="R181" i="3" s="1"/>
  <c r="Q180" i="3"/>
  <c r="R180" i="3" s="1"/>
  <c r="Q179" i="3"/>
  <c r="R179" i="3" s="1"/>
  <c r="Q178" i="3"/>
  <c r="R178" i="3" s="1"/>
  <c r="Q177" i="3"/>
  <c r="R177" i="3" s="1"/>
  <c r="Q176" i="3"/>
  <c r="R176" i="3" s="1"/>
  <c r="Q175" i="3"/>
  <c r="R175" i="3" s="1"/>
  <c r="Q174" i="3"/>
  <c r="R174" i="3" s="1"/>
  <c r="Q173" i="3"/>
  <c r="R173" i="3" s="1"/>
  <c r="Q172" i="3"/>
  <c r="R172" i="3" s="1"/>
  <c r="Q171" i="3"/>
  <c r="R171" i="3" s="1"/>
  <c r="Q170" i="3"/>
  <c r="R170" i="3" s="1"/>
  <c r="Q169" i="3"/>
  <c r="R169" i="3" s="1"/>
  <c r="Q168" i="3"/>
  <c r="R168" i="3" s="1"/>
  <c r="Q167" i="3"/>
  <c r="R167" i="3" s="1"/>
  <c r="Q166" i="3"/>
  <c r="R166" i="3" s="1"/>
  <c r="Q165" i="3"/>
  <c r="R165" i="3" s="1"/>
  <c r="Q164" i="3"/>
  <c r="R164" i="3" s="1"/>
  <c r="Q163" i="3"/>
  <c r="R163" i="3" s="1"/>
  <c r="Q162" i="3"/>
  <c r="R162" i="3" s="1"/>
  <c r="Q161" i="3"/>
  <c r="R161" i="3" s="1"/>
  <c r="Q160" i="3"/>
  <c r="R160" i="3" s="1"/>
  <c r="Q159" i="3"/>
  <c r="R159" i="3" s="1"/>
  <c r="Q158" i="3"/>
  <c r="R158" i="3" s="1"/>
  <c r="Q157" i="3"/>
  <c r="R157" i="3" s="1"/>
  <c r="Q156" i="3"/>
  <c r="R156" i="3" s="1"/>
  <c r="Q155" i="3"/>
  <c r="R155" i="3" s="1"/>
  <c r="Q154" i="3"/>
  <c r="R154" i="3" s="1"/>
  <c r="Q153" i="3"/>
  <c r="R153" i="3" s="1"/>
  <c r="Q152" i="3"/>
  <c r="R152" i="3" s="1"/>
  <c r="Q151" i="3"/>
  <c r="R151" i="3" s="1"/>
  <c r="Q150" i="3"/>
  <c r="R150" i="3" s="1"/>
  <c r="Q149" i="3"/>
  <c r="R149" i="3" s="1"/>
  <c r="Q148" i="3"/>
  <c r="R148" i="3" s="1"/>
  <c r="Q147" i="3"/>
  <c r="R147" i="3" s="1"/>
  <c r="Q146" i="3"/>
  <c r="R146" i="3" s="1"/>
  <c r="Q145" i="3"/>
  <c r="R145" i="3" s="1"/>
  <c r="Q144" i="3"/>
  <c r="R144" i="3" s="1"/>
  <c r="Q143" i="3"/>
  <c r="R143" i="3" s="1"/>
  <c r="Q142" i="3"/>
  <c r="R142" i="3" s="1"/>
  <c r="Q141" i="3"/>
  <c r="R141" i="3" s="1"/>
  <c r="Q140" i="3"/>
  <c r="R140" i="3" s="1"/>
  <c r="Q139" i="3"/>
  <c r="R139" i="3" s="1"/>
  <c r="Q138" i="3"/>
  <c r="R138" i="3" s="1"/>
  <c r="Q137" i="3"/>
  <c r="R137" i="3" s="1"/>
  <c r="Q136" i="3"/>
  <c r="R136" i="3" s="1"/>
  <c r="Q135" i="3"/>
  <c r="R135" i="3" s="1"/>
  <c r="Q134" i="3"/>
  <c r="R134" i="3" s="1"/>
  <c r="Q133" i="3"/>
  <c r="R133" i="3" s="1"/>
  <c r="Q132" i="3"/>
  <c r="R132" i="3" s="1"/>
  <c r="Q131" i="3"/>
  <c r="R131" i="3" s="1"/>
  <c r="Q130" i="3"/>
  <c r="R130" i="3" s="1"/>
  <c r="Q129" i="3"/>
  <c r="R129" i="3" s="1"/>
  <c r="Q128" i="3"/>
  <c r="R128" i="3" s="1"/>
  <c r="Q127" i="3"/>
  <c r="R127" i="3" s="1"/>
  <c r="Q126" i="3"/>
  <c r="R126" i="3" s="1"/>
  <c r="Q125" i="3"/>
  <c r="R125" i="3" s="1"/>
  <c r="Q124" i="3"/>
  <c r="R124" i="3" s="1"/>
  <c r="Q123" i="3"/>
  <c r="R123" i="3" s="1"/>
  <c r="Q122" i="3"/>
  <c r="R122" i="3" s="1"/>
  <c r="Q121" i="3"/>
  <c r="R121" i="3" s="1"/>
  <c r="Q120" i="3"/>
  <c r="R120" i="3" s="1"/>
  <c r="Q119" i="3"/>
  <c r="R119" i="3" s="1"/>
  <c r="Q118" i="3"/>
  <c r="R118" i="3" s="1"/>
  <c r="Q117" i="3"/>
  <c r="R117" i="3" s="1"/>
  <c r="Q116" i="3"/>
  <c r="R116" i="3" s="1"/>
  <c r="Q115" i="3"/>
  <c r="R115" i="3" s="1"/>
  <c r="Q114" i="3"/>
  <c r="R114" i="3" s="1"/>
  <c r="Q113" i="3"/>
  <c r="R113" i="3" s="1"/>
  <c r="Q112" i="3"/>
  <c r="R112" i="3" s="1"/>
  <c r="Q111" i="3"/>
  <c r="R111" i="3" s="1"/>
  <c r="Q110" i="3"/>
  <c r="R110" i="3" s="1"/>
  <c r="Q109" i="3"/>
  <c r="R109" i="3" s="1"/>
  <c r="Q108" i="3"/>
  <c r="R108" i="3" s="1"/>
  <c r="Q107" i="3"/>
  <c r="R107" i="3" s="1"/>
  <c r="Q106" i="3"/>
  <c r="R106" i="3" s="1"/>
  <c r="Q105" i="3"/>
  <c r="R105" i="3" s="1"/>
  <c r="Q104" i="3"/>
  <c r="R104" i="3" s="1"/>
  <c r="Q103" i="3"/>
  <c r="R103" i="3" s="1"/>
  <c r="Q102" i="3"/>
  <c r="R102" i="3" s="1"/>
  <c r="Q101" i="3"/>
  <c r="R101" i="3" s="1"/>
  <c r="Q100" i="3"/>
  <c r="R100" i="3" s="1"/>
  <c r="Q99" i="3"/>
  <c r="R99" i="3" s="1"/>
  <c r="Q98" i="3"/>
  <c r="R98" i="3" s="1"/>
  <c r="Q97" i="3"/>
  <c r="R97" i="3" s="1"/>
  <c r="Q96" i="3"/>
  <c r="R96" i="3" s="1"/>
  <c r="Q95" i="3"/>
  <c r="R95" i="3" s="1"/>
  <c r="Q94" i="3"/>
  <c r="R94" i="3" s="1"/>
  <c r="Q93" i="3"/>
  <c r="R93" i="3" s="1"/>
  <c r="Q92" i="3"/>
  <c r="R92" i="3" s="1"/>
  <c r="Q91" i="3"/>
  <c r="R91" i="3" s="1"/>
  <c r="Q90" i="3"/>
  <c r="R90" i="3" s="1"/>
  <c r="Q89" i="3"/>
  <c r="R89" i="3" s="1"/>
  <c r="Q88" i="3"/>
  <c r="R88" i="3" s="1"/>
  <c r="Q87" i="3"/>
  <c r="R87" i="3" s="1"/>
  <c r="Q86" i="3"/>
  <c r="R86" i="3" s="1"/>
  <c r="Q85" i="3"/>
  <c r="R85" i="3" s="1"/>
  <c r="Q84" i="3"/>
  <c r="R84" i="3" s="1"/>
  <c r="Q83" i="3"/>
  <c r="R83" i="3" s="1"/>
  <c r="Q82" i="3"/>
  <c r="R82" i="3" s="1"/>
  <c r="Q81" i="3"/>
  <c r="R81" i="3" s="1"/>
  <c r="Q80" i="3"/>
  <c r="R80" i="3" s="1"/>
  <c r="Q79" i="3"/>
  <c r="R79" i="3" s="1"/>
  <c r="Q78" i="3"/>
  <c r="R78" i="3" s="1"/>
  <c r="Q77" i="3"/>
  <c r="R77" i="3" s="1"/>
  <c r="Q76" i="3"/>
  <c r="R76" i="3" s="1"/>
  <c r="Q75" i="3"/>
  <c r="R75" i="3" s="1"/>
  <c r="Q74" i="3"/>
  <c r="R74" i="3" s="1"/>
  <c r="Q73" i="3"/>
  <c r="R73" i="3" s="1"/>
  <c r="Q72" i="3"/>
  <c r="R72" i="3" s="1"/>
  <c r="Q71" i="3"/>
  <c r="R71" i="3" s="1"/>
  <c r="Q70" i="3"/>
  <c r="R70" i="3" s="1"/>
  <c r="Q69" i="3"/>
  <c r="R69" i="3" s="1"/>
  <c r="Q68" i="3"/>
  <c r="R68" i="3" s="1"/>
  <c r="Q67" i="3"/>
  <c r="R67" i="3" s="1"/>
  <c r="Q66" i="3"/>
  <c r="R66" i="3" s="1"/>
  <c r="Q65" i="3"/>
  <c r="R65" i="3" s="1"/>
  <c r="Q64" i="3"/>
  <c r="R64" i="3" s="1"/>
  <c r="Q63" i="3"/>
  <c r="R63" i="3" s="1"/>
  <c r="Q62" i="3"/>
  <c r="R62" i="3" s="1"/>
  <c r="Q61" i="3"/>
  <c r="R61" i="3" s="1"/>
  <c r="Q60" i="3"/>
  <c r="R60" i="3" s="1"/>
  <c r="Q59" i="3"/>
  <c r="R59" i="3" s="1"/>
  <c r="Q58" i="3"/>
  <c r="R58" i="3" s="1"/>
  <c r="Q57" i="3"/>
  <c r="R57" i="3" s="1"/>
  <c r="Q56" i="3"/>
  <c r="R56" i="3" s="1"/>
  <c r="Q55" i="3"/>
  <c r="R55" i="3" s="1"/>
  <c r="Q54" i="3"/>
  <c r="Q53" i="3"/>
  <c r="Q52" i="3"/>
  <c r="R52" i="3" s="1"/>
  <c r="Q51" i="3"/>
  <c r="R51" i="3" s="1"/>
  <c r="Q50" i="3"/>
  <c r="R50" i="3" s="1"/>
  <c r="Q49" i="3"/>
  <c r="Q48" i="3"/>
  <c r="R48" i="3" s="1"/>
  <c r="Q47" i="3"/>
  <c r="R47" i="3" s="1"/>
  <c r="Q46" i="3"/>
  <c r="R46" i="3" s="1"/>
  <c r="Q45" i="3"/>
  <c r="Q44" i="3"/>
  <c r="R44" i="3" s="1"/>
  <c r="Q43" i="3"/>
  <c r="R43" i="3" s="1"/>
  <c r="Q42" i="3"/>
  <c r="R42" i="3" s="1"/>
  <c r="Q41" i="3"/>
  <c r="R41" i="3" s="1"/>
  <c r="Q40" i="3"/>
  <c r="Q39" i="3"/>
  <c r="Q38" i="3"/>
  <c r="R38" i="3" s="1"/>
  <c r="Q37" i="3"/>
  <c r="R37" i="3" s="1"/>
  <c r="Q36" i="3"/>
  <c r="R36" i="3" s="1"/>
  <c r="Q35" i="3"/>
  <c r="R35" i="3" s="1"/>
  <c r="Q34" i="3"/>
  <c r="R34" i="3" s="1"/>
  <c r="Q33" i="3"/>
  <c r="R33" i="3" s="1"/>
  <c r="Q32" i="3"/>
  <c r="R32" i="3" s="1"/>
  <c r="Q31" i="3"/>
  <c r="R31" i="3" s="1"/>
  <c r="Q30" i="3"/>
  <c r="R30" i="3" s="1"/>
  <c r="Q29" i="3"/>
  <c r="R29" i="3" s="1"/>
  <c r="Q28" i="3"/>
  <c r="R28" i="3" s="1"/>
  <c r="Q27" i="3"/>
  <c r="R27" i="3" s="1"/>
  <c r="Q26" i="3"/>
  <c r="R26" i="3" s="1"/>
  <c r="Q25" i="3"/>
  <c r="Q24" i="3"/>
  <c r="Q23" i="3"/>
  <c r="Q22" i="3"/>
  <c r="R22" i="3" s="1"/>
  <c r="Q21" i="3"/>
  <c r="R21" i="3" s="1"/>
  <c r="Q20" i="3"/>
  <c r="R20" i="3" s="1"/>
  <c r="Q19" i="3"/>
  <c r="Q18" i="3"/>
  <c r="R18" i="3" s="1"/>
  <c r="R17" i="3"/>
  <c r="K36" i="6" l="1"/>
  <c r="K35" i="6"/>
  <c r="R16" i="3"/>
  <c r="D30" i="4"/>
  <c r="E30" i="4" s="1"/>
  <c r="R9" i="3"/>
  <c r="D33" i="4"/>
  <c r="E33" i="4" s="1"/>
  <c r="R25" i="3"/>
  <c r="D39" i="4"/>
  <c r="E39" i="4" s="1"/>
  <c r="R49" i="3"/>
  <c r="D38" i="4"/>
  <c r="E38" i="4" s="1"/>
  <c r="R23" i="3"/>
  <c r="D42" i="4"/>
  <c r="E42" i="4" s="1"/>
  <c r="R8" i="3"/>
  <c r="J31" i="4"/>
  <c r="K31" i="4" s="1"/>
  <c r="R24" i="3"/>
  <c r="J30" i="4"/>
  <c r="K30" i="4" s="1"/>
  <c r="D34" i="4"/>
  <c r="E34" i="4" s="1"/>
  <c r="R40" i="3"/>
  <c r="J29" i="4"/>
  <c r="K29" i="4" s="1"/>
  <c r="R39" i="3"/>
  <c r="D44" i="4"/>
  <c r="E44" i="4" s="1"/>
  <c r="R10" i="3"/>
  <c r="D28" i="4"/>
  <c r="R11" i="3"/>
  <c r="D29" i="4"/>
  <c r="E29" i="4" s="1"/>
  <c r="R19" i="3"/>
  <c r="D31" i="4"/>
  <c r="E31" i="4" s="1"/>
  <c r="R7" i="3"/>
  <c r="J33" i="4"/>
  <c r="K33" i="4" s="1"/>
  <c r="D43" i="4"/>
  <c r="E43" i="4" s="1"/>
  <c r="R14" i="3"/>
  <c r="D45" i="4"/>
  <c r="E45" i="4" s="1"/>
  <c r="R54" i="3"/>
  <c r="D35" i="4"/>
  <c r="E35" i="4" s="1"/>
  <c r="R15" i="3"/>
  <c r="J28" i="4"/>
  <c r="R12" i="3"/>
  <c r="D32" i="4"/>
  <c r="E32" i="4" s="1"/>
  <c r="J32" i="4"/>
  <c r="K32" i="4" s="1"/>
  <c r="R13" i="3"/>
  <c r="D36" i="4"/>
  <c r="E36" i="4" s="1"/>
  <c r="J34" i="4"/>
  <c r="K34" i="4" s="1"/>
  <c r="R45" i="3"/>
  <c r="D37" i="4"/>
  <c r="E37" i="4" s="1"/>
  <c r="R53" i="3"/>
  <c r="D41" i="4"/>
  <c r="E41" i="4" s="1"/>
  <c r="D40" i="4"/>
  <c r="E40" i="4" s="1"/>
  <c r="Q5" i="3"/>
  <c r="O7" i="3"/>
  <c r="J298" i="5"/>
  <c r="J297" i="5"/>
  <c r="J296" i="5"/>
  <c r="J295" i="5"/>
  <c r="J294" i="5"/>
  <c r="J293" i="5"/>
  <c r="J292" i="5"/>
  <c r="J291" i="5"/>
  <c r="J290" i="5"/>
  <c r="J289" i="5"/>
  <c r="J288" i="5"/>
  <c r="J287" i="5"/>
  <c r="J286" i="5"/>
  <c r="J285" i="5"/>
  <c r="J284" i="5"/>
  <c r="J283" i="5"/>
  <c r="J282" i="5"/>
  <c r="J281" i="5"/>
  <c r="J280" i="5"/>
  <c r="J279" i="5"/>
  <c r="J278" i="5"/>
  <c r="J277" i="5"/>
  <c r="J276" i="5"/>
  <c r="J275" i="5"/>
  <c r="J274" i="5"/>
  <c r="J273" i="5"/>
  <c r="J272" i="5"/>
  <c r="J271" i="5"/>
  <c r="J270" i="5"/>
  <c r="J269" i="5"/>
  <c r="J268" i="5"/>
  <c r="J267" i="5"/>
  <c r="J266" i="5"/>
  <c r="J265" i="5"/>
  <c r="J264" i="5"/>
  <c r="J263" i="5"/>
  <c r="J262" i="5"/>
  <c r="J261" i="5"/>
  <c r="J260" i="5"/>
  <c r="J259" i="5"/>
  <c r="J258" i="5"/>
  <c r="J257" i="5"/>
  <c r="J256" i="5"/>
  <c r="J255" i="5"/>
  <c r="J254" i="5"/>
  <c r="J253" i="5"/>
  <c r="J252" i="5"/>
  <c r="J251" i="5"/>
  <c r="J250" i="5"/>
  <c r="J249" i="5"/>
  <c r="J248" i="5"/>
  <c r="J247" i="5"/>
  <c r="J246" i="5"/>
  <c r="J245" i="5"/>
  <c r="J244" i="5"/>
  <c r="J243" i="5"/>
  <c r="J242" i="5"/>
  <c r="J241" i="5"/>
  <c r="J240" i="5"/>
  <c r="J239" i="5"/>
  <c r="J238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5" i="5"/>
  <c r="J224" i="5"/>
  <c r="J223" i="5"/>
  <c r="J222" i="5"/>
  <c r="J221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5" i="5"/>
  <c r="J204" i="5"/>
  <c r="J203" i="5"/>
  <c r="J202" i="5"/>
  <c r="J201" i="5"/>
  <c r="J200" i="5"/>
  <c r="J199" i="5"/>
  <c r="J198" i="5"/>
  <c r="J197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9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4" i="5"/>
  <c r="J163" i="5"/>
  <c r="J162" i="5"/>
  <c r="J161" i="5"/>
  <c r="J160" i="5"/>
  <c r="J159" i="5"/>
  <c r="J158" i="5"/>
  <c r="J157" i="5"/>
  <c r="J156" i="5"/>
  <c r="J155" i="5"/>
  <c r="J154" i="5"/>
  <c r="J153" i="5"/>
  <c r="J152" i="5"/>
  <c r="J151" i="5"/>
  <c r="J150" i="5"/>
  <c r="J149" i="5"/>
  <c r="J148" i="5"/>
  <c r="J147" i="5"/>
  <c r="J146" i="5"/>
  <c r="J145" i="5"/>
  <c r="J144" i="5"/>
  <c r="J143" i="5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  <c r="J8" i="5"/>
  <c r="J7" i="5"/>
  <c r="O299" i="3"/>
  <c r="O298" i="3"/>
  <c r="O297" i="3"/>
  <c r="O296" i="3"/>
  <c r="O295" i="3"/>
  <c r="O294" i="3"/>
  <c r="O293" i="3"/>
  <c r="O292" i="3"/>
  <c r="O291" i="3"/>
  <c r="O290" i="3"/>
  <c r="O289" i="3"/>
  <c r="O288" i="3"/>
  <c r="O287" i="3"/>
  <c r="O286" i="3"/>
  <c r="O285" i="3"/>
  <c r="O284" i="3"/>
  <c r="O283" i="3"/>
  <c r="O282" i="3"/>
  <c r="O281" i="3"/>
  <c r="O280" i="3"/>
  <c r="O279" i="3"/>
  <c r="O278" i="3"/>
  <c r="O277" i="3"/>
  <c r="O276" i="3"/>
  <c r="O275" i="3"/>
  <c r="O274" i="3"/>
  <c r="O273" i="3"/>
  <c r="O272" i="3"/>
  <c r="O271" i="3"/>
  <c r="O270" i="3"/>
  <c r="O269" i="3"/>
  <c r="O268" i="3"/>
  <c r="O267" i="3"/>
  <c r="O266" i="3"/>
  <c r="O265" i="3"/>
  <c r="O264" i="3"/>
  <c r="O263" i="3"/>
  <c r="O262" i="3"/>
  <c r="O261" i="3"/>
  <c r="O260" i="3"/>
  <c r="O259" i="3"/>
  <c r="O258" i="3"/>
  <c r="O257" i="3"/>
  <c r="O256" i="3"/>
  <c r="O255" i="3"/>
  <c r="O254" i="3"/>
  <c r="O253" i="3"/>
  <c r="O252" i="3"/>
  <c r="O251" i="3"/>
  <c r="O250" i="3"/>
  <c r="O249" i="3"/>
  <c r="O248" i="3"/>
  <c r="O247" i="3"/>
  <c r="O246" i="3"/>
  <c r="O245" i="3"/>
  <c r="O244" i="3"/>
  <c r="O243" i="3"/>
  <c r="O242" i="3"/>
  <c r="O241" i="3"/>
  <c r="O240" i="3"/>
  <c r="O239" i="3"/>
  <c r="O238" i="3"/>
  <c r="O237" i="3"/>
  <c r="O236" i="3"/>
  <c r="O235" i="3"/>
  <c r="O234" i="3"/>
  <c r="O233" i="3"/>
  <c r="O232" i="3"/>
  <c r="O231" i="3"/>
  <c r="O230" i="3"/>
  <c r="O229" i="3"/>
  <c r="O228" i="3"/>
  <c r="O227" i="3"/>
  <c r="O226" i="3"/>
  <c r="O225" i="3"/>
  <c r="O224" i="3"/>
  <c r="O223" i="3"/>
  <c r="O222" i="3"/>
  <c r="O221" i="3"/>
  <c r="O220" i="3"/>
  <c r="O219" i="3"/>
  <c r="O218" i="3"/>
  <c r="O217" i="3"/>
  <c r="O216" i="3"/>
  <c r="O215" i="3"/>
  <c r="O214" i="3"/>
  <c r="O213" i="3"/>
  <c r="O212" i="3"/>
  <c r="O211" i="3"/>
  <c r="O210" i="3"/>
  <c r="O209" i="3"/>
  <c r="O208" i="3"/>
  <c r="O207" i="3"/>
  <c r="O206" i="3"/>
  <c r="O205" i="3"/>
  <c r="O204" i="3"/>
  <c r="O203" i="3"/>
  <c r="O202" i="3"/>
  <c r="O201" i="3"/>
  <c r="O200" i="3"/>
  <c r="O199" i="3"/>
  <c r="O198" i="3"/>
  <c r="O197" i="3"/>
  <c r="O196" i="3"/>
  <c r="O195" i="3"/>
  <c r="O194" i="3"/>
  <c r="O193" i="3"/>
  <c r="O192" i="3"/>
  <c r="O191" i="3"/>
  <c r="O190" i="3"/>
  <c r="O189" i="3"/>
  <c r="O188" i="3"/>
  <c r="O187" i="3"/>
  <c r="O186" i="3"/>
  <c r="O185" i="3"/>
  <c r="O184" i="3"/>
  <c r="O183" i="3"/>
  <c r="O182" i="3"/>
  <c r="O181" i="3"/>
  <c r="O180" i="3"/>
  <c r="O179" i="3"/>
  <c r="O178" i="3"/>
  <c r="O177" i="3"/>
  <c r="O176" i="3"/>
  <c r="O175" i="3"/>
  <c r="O174" i="3"/>
  <c r="O173" i="3"/>
  <c r="O172" i="3"/>
  <c r="O171" i="3"/>
  <c r="O170" i="3"/>
  <c r="O169" i="3"/>
  <c r="O168" i="3"/>
  <c r="O167" i="3"/>
  <c r="O166" i="3"/>
  <c r="O165" i="3"/>
  <c r="O164" i="3"/>
  <c r="O163" i="3"/>
  <c r="O162" i="3"/>
  <c r="O161" i="3"/>
  <c r="O160" i="3"/>
  <c r="O159" i="3"/>
  <c r="O158" i="3"/>
  <c r="O157" i="3"/>
  <c r="O156" i="3"/>
  <c r="O155" i="3"/>
  <c r="O154" i="3"/>
  <c r="O153" i="3"/>
  <c r="O152" i="3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16" i="3"/>
  <c r="O115" i="3"/>
  <c r="O114" i="3"/>
  <c r="O113" i="3"/>
  <c r="O112" i="3"/>
  <c r="O111" i="3"/>
  <c r="O110" i="3"/>
  <c r="O109" i="3"/>
  <c r="O108" i="3"/>
  <c r="O107" i="3"/>
  <c r="O106" i="3"/>
  <c r="O105" i="3"/>
  <c r="O104" i="3"/>
  <c r="O103" i="3"/>
  <c r="O102" i="3"/>
  <c r="O101" i="3"/>
  <c r="O100" i="3"/>
  <c r="O99" i="3"/>
  <c r="O98" i="3"/>
  <c r="O97" i="3"/>
  <c r="O96" i="3"/>
  <c r="O95" i="3"/>
  <c r="O94" i="3"/>
  <c r="O93" i="3"/>
  <c r="O92" i="3"/>
  <c r="O91" i="3"/>
  <c r="O90" i="3"/>
  <c r="O89" i="3"/>
  <c r="O88" i="3"/>
  <c r="O87" i="3"/>
  <c r="O86" i="3"/>
  <c r="O85" i="3"/>
  <c r="O84" i="3"/>
  <c r="O83" i="3"/>
  <c r="O82" i="3"/>
  <c r="O81" i="3"/>
  <c r="O80" i="3"/>
  <c r="O79" i="3"/>
  <c r="O78" i="3"/>
  <c r="O77" i="3"/>
  <c r="O76" i="3"/>
  <c r="O75" i="3"/>
  <c r="O74" i="3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J6" i="5"/>
  <c r="I5" i="5"/>
  <c r="O6" i="3"/>
  <c r="R3" i="3" l="1"/>
  <c r="R1" i="3"/>
  <c r="R2" i="3"/>
  <c r="J4" i="4"/>
  <c r="J5" i="4"/>
  <c r="D27" i="4"/>
  <c r="E27" i="4" s="1"/>
  <c r="E28" i="4"/>
  <c r="J27" i="4"/>
  <c r="K27" i="4" s="1"/>
  <c r="K28" i="4"/>
  <c r="D21" i="4"/>
  <c r="D11" i="4"/>
  <c r="D15" i="4"/>
  <c r="O5" i="3"/>
  <c r="D20" i="4"/>
  <c r="J7" i="4"/>
  <c r="D9" i="4"/>
  <c r="D18" i="4"/>
  <c r="J9" i="4"/>
  <c r="D4" i="4"/>
  <c r="D7" i="4"/>
  <c r="D6" i="4"/>
  <c r="J6" i="4"/>
  <c r="D10" i="4"/>
  <c r="D14" i="4"/>
  <c r="D5" i="4"/>
  <c r="D8" i="4"/>
  <c r="D16" i="4"/>
  <c r="J8" i="4"/>
  <c r="D13" i="4"/>
  <c r="D17" i="4"/>
  <c r="D19" i="4"/>
  <c r="D12" i="4"/>
  <c r="J10" i="4"/>
  <c r="J5" i="5"/>
  <c r="K36" i="4" l="1"/>
  <c r="K35" i="4"/>
  <c r="E47" i="4"/>
  <c r="E46" i="4"/>
  <c r="J3" i="4"/>
  <c r="E5" i="5"/>
  <c r="M5" i="5" s="1"/>
  <c r="I10" i="6" l="1"/>
  <c r="I9" i="6"/>
  <c r="I8" i="6"/>
  <c r="I7" i="6"/>
  <c r="I6" i="6"/>
  <c r="I5" i="6"/>
  <c r="I4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4" i="6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K276" i="5"/>
  <c r="K275" i="5"/>
  <c r="K274" i="5"/>
  <c r="K273" i="5"/>
  <c r="K272" i="5"/>
  <c r="K271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50" i="5"/>
  <c r="K249" i="5"/>
  <c r="K248" i="5"/>
  <c r="K247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2" i="5"/>
  <c r="K231" i="5"/>
  <c r="K230" i="5"/>
  <c r="K229" i="5"/>
  <c r="K228" i="5"/>
  <c r="K227" i="5"/>
  <c r="K226" i="5"/>
  <c r="K225" i="5"/>
  <c r="K224" i="5"/>
  <c r="K223" i="5"/>
  <c r="K222" i="5"/>
  <c r="K221" i="5"/>
  <c r="K220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5" i="5"/>
  <c r="K204" i="5"/>
  <c r="K203" i="5"/>
  <c r="K202" i="5"/>
  <c r="K201" i="5"/>
  <c r="K200" i="5"/>
  <c r="K199" i="5"/>
  <c r="K198" i="5"/>
  <c r="K197" i="5"/>
  <c r="K196" i="5"/>
  <c r="K195" i="5"/>
  <c r="K194" i="5"/>
  <c r="K193" i="5"/>
  <c r="K192" i="5"/>
  <c r="K191" i="5"/>
  <c r="K190" i="5"/>
  <c r="K189" i="5"/>
  <c r="K188" i="5"/>
  <c r="K187" i="5"/>
  <c r="K186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2" i="5"/>
  <c r="K11" i="5"/>
  <c r="K10" i="5"/>
  <c r="K9" i="5"/>
  <c r="K8" i="5"/>
  <c r="K7" i="5"/>
  <c r="H5" i="5"/>
  <c r="G5" i="5"/>
  <c r="F5" i="5"/>
  <c r="D11" i="6" l="1"/>
  <c r="E11" i="6" s="1"/>
  <c r="J10" i="6"/>
  <c r="K10" i="6" s="1"/>
  <c r="J8" i="6"/>
  <c r="K8" i="6" s="1"/>
  <c r="K6" i="5"/>
  <c r="D20" i="6"/>
  <c r="E20" i="6" s="1"/>
  <c r="D15" i="6"/>
  <c r="E15" i="6" s="1"/>
  <c r="D5" i="6"/>
  <c r="E5" i="6" s="1"/>
  <c r="D13" i="6"/>
  <c r="E13" i="6" s="1"/>
  <c r="D21" i="6"/>
  <c r="E21" i="6" s="1"/>
  <c r="J4" i="6"/>
  <c r="K4" i="6" s="1"/>
  <c r="D6" i="6"/>
  <c r="E6" i="6" s="1"/>
  <c r="D14" i="6"/>
  <c r="E14" i="6" s="1"/>
  <c r="J5" i="6"/>
  <c r="K5" i="6" s="1"/>
  <c r="D4" i="6"/>
  <c r="E4" i="6" s="1"/>
  <c r="J6" i="6"/>
  <c r="K6" i="6" s="1"/>
  <c r="D7" i="6"/>
  <c r="E7" i="6" s="1"/>
  <c r="D8" i="6"/>
  <c r="E8" i="6" s="1"/>
  <c r="D16" i="6"/>
  <c r="E16" i="6" s="1"/>
  <c r="J7" i="6"/>
  <c r="K7" i="6" s="1"/>
  <c r="D12" i="6"/>
  <c r="E12" i="6" s="1"/>
  <c r="K13" i="5"/>
  <c r="K53" i="5"/>
  <c r="D9" i="6"/>
  <c r="E9" i="6" s="1"/>
  <c r="D17" i="6"/>
  <c r="E17" i="6" s="1"/>
  <c r="D10" i="6"/>
  <c r="E10" i="6" s="1"/>
  <c r="D18" i="6"/>
  <c r="E18" i="6" s="1"/>
  <c r="J9" i="6"/>
  <c r="K9" i="6" s="1"/>
  <c r="D19" i="6"/>
  <c r="E19" i="6" s="1"/>
  <c r="I3" i="6"/>
  <c r="C3" i="6"/>
  <c r="K5" i="5"/>
  <c r="I10" i="4"/>
  <c r="I9" i="4"/>
  <c r="I8" i="4"/>
  <c r="I7" i="4"/>
  <c r="I6" i="4"/>
  <c r="I5" i="4"/>
  <c r="I4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E22" i="6" l="1"/>
  <c r="E23" i="6"/>
  <c r="K11" i="6"/>
  <c r="K12" i="6"/>
  <c r="K2" i="5"/>
  <c r="K1" i="5"/>
  <c r="K3" i="5"/>
  <c r="I3" i="4"/>
  <c r="D3" i="6"/>
  <c r="E3" i="6" s="1"/>
  <c r="J3" i="6"/>
  <c r="K3" i="6" s="1"/>
  <c r="E5" i="3"/>
  <c r="R5" i="3" s="1"/>
  <c r="P293" i="3" l="1"/>
  <c r="P292" i="3"/>
  <c r="P285" i="3"/>
  <c r="P284" i="3"/>
  <c r="P277" i="3"/>
  <c r="P276" i="3"/>
  <c r="P269" i="3"/>
  <c r="P268" i="3"/>
  <c r="P261" i="3"/>
  <c r="P260" i="3"/>
  <c r="P253" i="3"/>
  <c r="P252" i="3"/>
  <c r="P245" i="3"/>
  <c r="P244" i="3"/>
  <c r="P237" i="3"/>
  <c r="P236" i="3"/>
  <c r="P229" i="3"/>
  <c r="P228" i="3"/>
  <c r="P221" i="3"/>
  <c r="P220" i="3"/>
  <c r="P213" i="3"/>
  <c r="P212" i="3"/>
  <c r="P205" i="3"/>
  <c r="P204" i="3"/>
  <c r="P197" i="3"/>
  <c r="P196" i="3"/>
  <c r="P189" i="3"/>
  <c r="P188" i="3"/>
  <c r="P181" i="3"/>
  <c r="P180" i="3"/>
  <c r="P173" i="3"/>
  <c r="P172" i="3"/>
  <c r="P165" i="3"/>
  <c r="P164" i="3"/>
  <c r="P157" i="3"/>
  <c r="P156" i="3"/>
  <c r="P149" i="3"/>
  <c r="P148" i="3"/>
  <c r="P141" i="3"/>
  <c r="P140" i="3"/>
  <c r="P133" i="3"/>
  <c r="P132" i="3"/>
  <c r="P125" i="3"/>
  <c r="P124" i="3"/>
  <c r="P117" i="3"/>
  <c r="P116" i="3"/>
  <c r="P109" i="3"/>
  <c r="P108" i="3"/>
  <c r="P101" i="3"/>
  <c r="P100" i="3"/>
  <c r="P93" i="3"/>
  <c r="P92" i="3"/>
  <c r="P85" i="3"/>
  <c r="P84" i="3"/>
  <c r="P77" i="3"/>
  <c r="P76" i="3"/>
  <c r="P69" i="3"/>
  <c r="P68" i="3"/>
  <c r="P61" i="3"/>
  <c r="P60" i="3"/>
  <c r="P53" i="3"/>
  <c r="P52" i="3"/>
  <c r="P45" i="3"/>
  <c r="P44" i="3"/>
  <c r="P37" i="3"/>
  <c r="P36" i="3"/>
  <c r="P29" i="3"/>
  <c r="P28" i="3"/>
  <c r="P21" i="3"/>
  <c r="P20" i="3"/>
  <c r="P13" i="3"/>
  <c r="P12" i="3"/>
  <c r="P299" i="3"/>
  <c r="P298" i="3"/>
  <c r="P297" i="3"/>
  <c r="P296" i="3"/>
  <c r="P295" i="3"/>
  <c r="P294" i="3"/>
  <c r="P291" i="3"/>
  <c r="P290" i="3"/>
  <c r="P289" i="3"/>
  <c r="P288" i="3"/>
  <c r="P287" i="3"/>
  <c r="P286" i="3"/>
  <c r="P283" i="3"/>
  <c r="P282" i="3"/>
  <c r="P281" i="3"/>
  <c r="P280" i="3"/>
  <c r="P279" i="3"/>
  <c r="P278" i="3"/>
  <c r="P275" i="3"/>
  <c r="P274" i="3"/>
  <c r="P273" i="3"/>
  <c r="P272" i="3"/>
  <c r="P271" i="3"/>
  <c r="P270" i="3"/>
  <c r="P267" i="3"/>
  <c r="P266" i="3"/>
  <c r="P265" i="3"/>
  <c r="P264" i="3"/>
  <c r="P263" i="3"/>
  <c r="P262" i="3"/>
  <c r="P259" i="3"/>
  <c r="P258" i="3"/>
  <c r="P257" i="3"/>
  <c r="P256" i="3"/>
  <c r="P255" i="3"/>
  <c r="P254" i="3"/>
  <c r="P251" i="3"/>
  <c r="P250" i="3"/>
  <c r="P249" i="3"/>
  <c r="P248" i="3"/>
  <c r="P247" i="3"/>
  <c r="P246" i="3"/>
  <c r="P243" i="3"/>
  <c r="P242" i="3"/>
  <c r="P241" i="3"/>
  <c r="P240" i="3"/>
  <c r="P239" i="3"/>
  <c r="P238" i="3"/>
  <c r="P235" i="3"/>
  <c r="P234" i="3"/>
  <c r="P233" i="3"/>
  <c r="P232" i="3"/>
  <c r="P231" i="3"/>
  <c r="P230" i="3"/>
  <c r="P227" i="3"/>
  <c r="P226" i="3"/>
  <c r="P225" i="3"/>
  <c r="P224" i="3"/>
  <c r="P223" i="3"/>
  <c r="P222" i="3"/>
  <c r="P219" i="3"/>
  <c r="P218" i="3"/>
  <c r="P217" i="3"/>
  <c r="P216" i="3"/>
  <c r="P215" i="3"/>
  <c r="P214" i="3"/>
  <c r="P211" i="3"/>
  <c r="P210" i="3"/>
  <c r="P209" i="3"/>
  <c r="P208" i="3"/>
  <c r="P207" i="3"/>
  <c r="P206" i="3"/>
  <c r="P203" i="3"/>
  <c r="P202" i="3"/>
  <c r="P201" i="3"/>
  <c r="P200" i="3"/>
  <c r="P199" i="3"/>
  <c r="P198" i="3"/>
  <c r="P195" i="3"/>
  <c r="P194" i="3"/>
  <c r="P193" i="3"/>
  <c r="P192" i="3"/>
  <c r="P191" i="3"/>
  <c r="P190" i="3"/>
  <c r="P187" i="3"/>
  <c r="P186" i="3"/>
  <c r="P185" i="3"/>
  <c r="P184" i="3"/>
  <c r="P183" i="3"/>
  <c r="P182" i="3"/>
  <c r="P179" i="3"/>
  <c r="P178" i="3"/>
  <c r="P177" i="3"/>
  <c r="P176" i="3"/>
  <c r="P175" i="3"/>
  <c r="P174" i="3"/>
  <c r="P171" i="3"/>
  <c r="P170" i="3"/>
  <c r="P169" i="3"/>
  <c r="P168" i="3"/>
  <c r="P167" i="3"/>
  <c r="P166" i="3"/>
  <c r="P163" i="3"/>
  <c r="P162" i="3"/>
  <c r="P161" i="3"/>
  <c r="P160" i="3"/>
  <c r="P159" i="3"/>
  <c r="P158" i="3"/>
  <c r="P155" i="3"/>
  <c r="P154" i="3"/>
  <c r="P153" i="3"/>
  <c r="P152" i="3"/>
  <c r="P151" i="3"/>
  <c r="P150" i="3"/>
  <c r="P147" i="3"/>
  <c r="P146" i="3"/>
  <c r="P145" i="3"/>
  <c r="P144" i="3"/>
  <c r="P143" i="3"/>
  <c r="P142" i="3"/>
  <c r="P139" i="3"/>
  <c r="P138" i="3"/>
  <c r="P137" i="3"/>
  <c r="P136" i="3"/>
  <c r="P135" i="3"/>
  <c r="P134" i="3"/>
  <c r="P131" i="3"/>
  <c r="P130" i="3"/>
  <c r="P129" i="3"/>
  <c r="P128" i="3"/>
  <c r="P127" i="3"/>
  <c r="P126" i="3"/>
  <c r="P123" i="3"/>
  <c r="P122" i="3"/>
  <c r="P121" i="3"/>
  <c r="P120" i="3"/>
  <c r="P119" i="3"/>
  <c r="P118" i="3"/>
  <c r="P115" i="3"/>
  <c r="P114" i="3"/>
  <c r="P113" i="3"/>
  <c r="P112" i="3"/>
  <c r="P111" i="3"/>
  <c r="P110" i="3"/>
  <c r="P107" i="3"/>
  <c r="P106" i="3"/>
  <c r="P105" i="3"/>
  <c r="P104" i="3"/>
  <c r="P103" i="3"/>
  <c r="P102" i="3"/>
  <c r="P99" i="3"/>
  <c r="P98" i="3"/>
  <c r="P97" i="3"/>
  <c r="P96" i="3"/>
  <c r="P95" i="3"/>
  <c r="P94" i="3"/>
  <c r="P91" i="3"/>
  <c r="P90" i="3"/>
  <c r="P89" i="3"/>
  <c r="P88" i="3"/>
  <c r="P87" i="3"/>
  <c r="P86" i="3"/>
  <c r="P83" i="3"/>
  <c r="P82" i="3"/>
  <c r="P81" i="3"/>
  <c r="P80" i="3"/>
  <c r="P79" i="3"/>
  <c r="P78" i="3"/>
  <c r="P75" i="3"/>
  <c r="P74" i="3"/>
  <c r="P73" i="3"/>
  <c r="P72" i="3"/>
  <c r="P71" i="3"/>
  <c r="P70" i="3"/>
  <c r="P67" i="3"/>
  <c r="P66" i="3"/>
  <c r="P65" i="3"/>
  <c r="P64" i="3"/>
  <c r="P63" i="3"/>
  <c r="P62" i="3"/>
  <c r="P59" i="3"/>
  <c r="P58" i="3"/>
  <c r="P57" i="3"/>
  <c r="P56" i="3"/>
  <c r="P55" i="3"/>
  <c r="P54" i="3"/>
  <c r="P51" i="3"/>
  <c r="P50" i="3"/>
  <c r="P49" i="3"/>
  <c r="P48" i="3"/>
  <c r="P47" i="3"/>
  <c r="P46" i="3"/>
  <c r="P43" i="3"/>
  <c r="P42" i="3"/>
  <c r="P41" i="3"/>
  <c r="P40" i="3"/>
  <c r="P39" i="3"/>
  <c r="P38" i="3"/>
  <c r="P35" i="3"/>
  <c r="P34" i="3"/>
  <c r="P33" i="3"/>
  <c r="P32" i="3"/>
  <c r="P31" i="3"/>
  <c r="P30" i="3"/>
  <c r="P27" i="3"/>
  <c r="P26" i="3"/>
  <c r="P25" i="3"/>
  <c r="P24" i="3"/>
  <c r="P23" i="3"/>
  <c r="P22" i="3"/>
  <c r="P19" i="3"/>
  <c r="P18" i="3"/>
  <c r="P17" i="3"/>
  <c r="P16" i="3"/>
  <c r="P15" i="3"/>
  <c r="P14" i="3"/>
  <c r="P11" i="3"/>
  <c r="P10" i="3"/>
  <c r="P9" i="3"/>
  <c r="P8" i="3"/>
  <c r="P7" i="3"/>
  <c r="I5" i="3"/>
  <c r="H5" i="3"/>
  <c r="G5" i="3"/>
  <c r="F5" i="3"/>
  <c r="P6" i="3" l="1"/>
  <c r="P2" i="3" l="1"/>
  <c r="P1" i="3"/>
  <c r="P3" i="3"/>
  <c r="K3" i="4"/>
  <c r="D3" i="4"/>
  <c r="K10" i="4" l="1"/>
  <c r="K9" i="4"/>
  <c r="K5" i="4"/>
  <c r="K6" i="4"/>
  <c r="K7" i="4"/>
  <c r="K8" i="4"/>
  <c r="E11" i="4" l="1"/>
  <c r="E12" i="4"/>
  <c r="E20" i="4"/>
  <c r="E19" i="4"/>
  <c r="E13" i="4"/>
  <c r="E21" i="4"/>
  <c r="E5" i="4"/>
  <c r="E14" i="4"/>
  <c r="K4" i="4"/>
  <c r="E4" i="4"/>
  <c r="E7" i="4"/>
  <c r="E15" i="4"/>
  <c r="E6" i="4"/>
  <c r="E8" i="4"/>
  <c r="E16" i="4"/>
  <c r="E9" i="4"/>
  <c r="E17" i="4"/>
  <c r="E10" i="4"/>
  <c r="E18" i="4"/>
  <c r="C3" i="4"/>
  <c r="E3" i="4" s="1"/>
  <c r="K11" i="4" l="1"/>
  <c r="K12" i="4"/>
  <c r="E23" i="4"/>
  <c r="E22" i="4"/>
  <c r="P5" i="3"/>
</calcChain>
</file>

<file path=xl/sharedStrings.xml><?xml version="1.0" encoding="utf-8"?>
<sst xmlns="http://schemas.openxmlformats.org/spreadsheetml/2006/main" count="833" uniqueCount="389">
  <si>
    <t>Uusimaa</t>
  </si>
  <si>
    <t>Alue</t>
  </si>
  <si>
    <t>Koko maa</t>
  </si>
  <si>
    <t>Alajärvi</t>
  </si>
  <si>
    <t>Alavieska</t>
  </si>
  <si>
    <t>Alavus</t>
  </si>
  <si>
    <t>Asikkala</t>
  </si>
  <si>
    <t>Askola</t>
  </si>
  <si>
    <t>Aura</t>
  </si>
  <si>
    <t>Akaa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</si>
  <si>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</si>
  <si>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</si>
  <si>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</si>
  <si>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</si>
  <si>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</si>
  <si>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</si>
  <si>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</si>
  <si>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</si>
  <si>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</si>
  <si>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</si>
  <si>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</si>
  <si>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</si>
  <si>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</si>
  <si>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</si>
  <si>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</si>
  <si>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</si>
  <si>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</si>
  <si>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</si>
  <si>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Heinävesi</t>
  </si>
  <si>
    <t>Helsinki</t>
  </si>
  <si>
    <t>Vantaa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</si>
  <si>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</si>
  <si>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</si>
  <si>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</si>
  <si>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</si>
  <si>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</si>
  <si>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</si>
  <si>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</si>
  <si>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</si>
  <si>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Heinola</t>
  </si>
  <si>
    <t>Ii</t>
  </si>
  <si>
    <t>Iisalmi</t>
  </si>
  <si>
    <t>Iitti</t>
  </si>
  <si>
    <t>Ikaalinen</t>
  </si>
  <si>
    <t>Ilmajoki</t>
  </si>
  <si>
    <t>Ilomantsi</t>
  </si>
  <si>
    <t>Inari</t>
  </si>
  <si>
    <t>Inkoo</t>
  </si>
  <si>
    <t>Isojoki</t>
  </si>
  <si>
    <t>Isokyrö</t>
  </si>
  <si>
    <t>Imatra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</si>
  <si>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</si>
  <si>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</si>
  <si>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</si>
  <si>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</si>
  <si>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</si>
  <si>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</si>
  <si>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</si>
  <si>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</si>
  <si>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</si>
  <si>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</si>
  <si>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</si>
  <si>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</si>
  <si>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</si>
  <si>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</si>
  <si>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</si>
  <si>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</si>
  <si>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</si>
  <si>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</si>
  <si>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</si>
  <si>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</si>
  <si>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</si>
  <si>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</si>
  <si>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</si>
  <si>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</si>
  <si>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</si>
  <si>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</si>
  <si>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</si>
  <si>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</si>
  <si>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</si>
  <si>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</si>
  <si>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</si>
  <si>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</si>
  <si>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Keminmaa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</si>
  <si>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</si>
  <si>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</si>
  <si>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</si>
  <si>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</si>
  <si>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</si>
  <si>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</si>
  <si>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</si>
  <si>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</si>
  <si>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</si>
  <si>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</si>
  <si>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</si>
  <si>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</si>
  <si>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</si>
  <si>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</si>
  <si>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</si>
  <si>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</si>
  <si>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Kotka</t>
  </si>
  <si>
    <t>Kouvola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</si>
  <si>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</si>
  <si>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</si>
  <si>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</si>
  <si>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</si>
  <si>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</si>
  <si>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</si>
  <si>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</si>
  <si>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</si>
  <si>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Outokumpu</t>
  </si>
  <si>
    <t>Kyyjärvi</t>
  </si>
  <si>
    <t>Kärkölä</t>
  </si>
  <si>
    <t>Kärsämäki</t>
  </si>
  <si>
    <t>Kemijärvi</t>
  </si>
  <si>
    <t>Kemiönsaari</t>
  </si>
  <si>
    <t>Lahti</t>
  </si>
  <si>
    <t>Laihia</t>
  </si>
  <si>
    <t>Laitila</t>
  </si>
  <si>
    <t>Lapinlahti</t>
  </si>
  <si>
    <t>Lappajärvi</t>
  </si>
  <si>
    <t>Lappeenranta</t>
  </si>
  <si>
    <t>Lapinjärvi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</si>
  <si>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</si>
  <si>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</si>
  <si>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</si>
  <si>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</si>
  <si>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</si>
  <si>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</si>
  <si>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</si>
  <si>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</si>
  <si>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</si>
  <si>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</si>
  <si>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Loimaa</t>
  </si>
  <si>
    <t>Loppi</t>
  </si>
  <si>
    <t>Loviisa</t>
  </si>
  <si>
    <t>Luhanka</t>
  </si>
  <si>
    <t>Lumijoki</t>
  </si>
  <si>
    <t>Luoto</t>
  </si>
  <si>
    <t>Luumäki</t>
  </si>
  <si>
    <t>Lohja</t>
  </si>
  <si>
    <t>Parainen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</si>
  <si>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</si>
  <si>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</si>
  <si>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</si>
  <si>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</si>
  <si>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</si>
  <si>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</si>
  <si>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</si>
  <si>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</si>
  <si>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</si>
  <si>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</si>
  <si>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</si>
  <si>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</si>
  <si>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</si>
  <si>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</si>
  <si>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</si>
  <si>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Mäntyharju</t>
  </si>
  <si>
    <t>Mänttä-Vilppula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</si>
  <si>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</si>
  <si>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</si>
  <si>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</si>
  <si>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</si>
  <si>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</si>
  <si>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</si>
  <si>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</si>
  <si>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</si>
  <si>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</si>
  <si>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</si>
  <si>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</si>
  <si>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</si>
  <si>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</si>
  <si>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Padasjoki</t>
  </si>
  <si>
    <t>Paimio</t>
  </si>
  <si>
    <t>Paltamo</t>
  </si>
  <si>
    <t>Parikkala</t>
  </si>
  <si>
    <t>Parkano</t>
  </si>
  <si>
    <t>Pelkosenniemi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</si>
  <si>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</si>
  <si>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</si>
  <si>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</si>
  <si>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</si>
  <si>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</si>
  <si>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</si>
  <si>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</si>
  <si>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</si>
  <si>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</si>
  <si>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</si>
  <si>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</si>
  <si>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</si>
  <si>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</si>
  <si>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</si>
  <si>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</si>
  <si>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</si>
  <si>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</si>
  <si>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</si>
  <si>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</si>
  <si>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</si>
  <si>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</si>
  <si>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</si>
  <si>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</si>
  <si>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</si>
  <si>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</si>
  <si>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Porvoo</t>
  </si>
  <si>
    <t>Raahe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</si>
  <si>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</si>
  <si>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</si>
  <si>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</si>
  <si>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</si>
  <si>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</si>
  <si>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</si>
  <si>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</si>
  <si>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</si>
  <si>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</si>
  <si>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</si>
  <si>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</si>
  <si>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</si>
  <si>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</si>
  <si>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</si>
  <si>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</si>
  <si>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Raasepori</t>
  </si>
  <si>
    <t>Saarijärvi</t>
  </si>
  <si>
    <t>Salla</t>
  </si>
  <si>
    <t>Salo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</si>
  <si>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</si>
  <si>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</si>
  <si>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</si>
  <si>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</si>
  <si>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</si>
  <si>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</si>
  <si>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</si>
  <si>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</si>
  <si>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</si>
  <si>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</si>
  <si>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</si>
  <si>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</si>
  <si>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</si>
  <si>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</si>
  <si>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</si>
  <si>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</si>
  <si>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</si>
  <si>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</si>
  <si>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</si>
  <si>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</si>
  <si>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</si>
  <si>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</si>
  <si>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Vaala</t>
  </si>
  <si>
    <t>Sastamala</t>
  </si>
  <si>
    <t>Siikalatva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</si>
  <si>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</si>
  <si>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</si>
  <si>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</si>
  <si>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</si>
  <si>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</si>
  <si>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</si>
  <si>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</si>
  <si>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</si>
  <si>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</si>
  <si>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</si>
  <si>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</si>
  <si>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</si>
  <si>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</si>
  <si>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Pello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</si>
  <si>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</si>
  <si>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</si>
  <si>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</si>
  <si>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</si>
  <si>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</si>
  <si>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</si>
  <si>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</si>
  <si>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</si>
  <si>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</si>
  <si>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</si>
  <si>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Vaasa</t>
  </si>
  <si>
    <t>Valkeakoski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</si>
  <si>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</si>
  <si>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</si>
  <si>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</si>
  <si>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</si>
  <si>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</si>
  <si>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</si>
  <si>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</si>
  <si>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</si>
  <si>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</si>
  <si>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</si>
  <si>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</si>
  <si>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</si>
  <si>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</si>
  <si>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</si>
  <si>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</si>
  <si>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</si>
  <si>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</si>
  <si>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</si>
  <si>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</si>
  <si>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</si>
  <si>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</si>
  <si>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</si>
  <si>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</si>
  <si>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</si>
  <si>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</si>
  <si>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</si>
  <si>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</si>
  <si>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</si>
  <si>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</si>
  <si>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</si>
  <si>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</si>
  <si>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</si>
  <si>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</si>
  <si>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</si>
  <si>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</si>
  <si>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Yli 100 000 as.</t>
  </si>
  <si>
    <t>40 001-100 000 as.</t>
  </si>
  <si>
    <t>20 001-40 000 as.</t>
  </si>
  <si>
    <t>10 001-20 000 as.</t>
  </si>
  <si>
    <t>5 001-10 000 as.</t>
  </si>
  <si>
    <t>2 000-5 000 as.</t>
  </si>
  <si>
    <t>Alle 2 000 as.</t>
  </si>
  <si>
    <t>Yhteensä</t>
  </si>
  <si>
    <t>Maakuntakoodi</t>
  </si>
  <si>
    <t>Kuntakoko</t>
  </si>
  <si>
    <t>Maakunta</t>
  </si>
  <si>
    <t>Honkajoki</t>
  </si>
  <si>
    <t>Koski Tl</t>
  </si>
  <si>
    <t>Kristiinankaupunki</t>
  </si>
  <si>
    <t>Pedersöre</t>
  </si>
  <si>
    <t>Asukasluku 2018</t>
  </si>
  <si>
    <t>Kuntakokonumero</t>
  </si>
  <si>
    <t>Koski tl</t>
  </si>
  <si>
    <t>Kristiinankaup.</t>
  </si>
  <si>
    <t>Pedersören k.</t>
  </si>
  <si>
    <t>Asukasluku 2019</t>
  </si>
  <si>
    <t>min</t>
  </si>
  <si>
    <t>maks</t>
  </si>
  <si>
    <t>med</t>
  </si>
  <si>
    <t>Kuntien tukeminen 2021: peruspalveluiden valtionosuus  ja yhteisövero-osuuden korottaminen vuonna 2021 maakunnittain ja kuntakokoryhmittäin</t>
  </si>
  <si>
    <t>*570 milj. euroon sisältyy 60 milj. euroa vuoden 2020 korotuksen vaikutuksia</t>
  </si>
  <si>
    <t>Sairaanhoitopiirien koronan kustannusvaikutukset ja maksetet avustukset v. 2020-2021</t>
  </si>
  <si>
    <t>Etelä-Karjalan sosiaali- ja terveydenhuollon ky (Eksote)</t>
  </si>
  <si>
    <t>Etelä-Pohjanmaan Sairaanhoitopiirin kuntayhtymä</t>
  </si>
  <si>
    <t>Etelä-Savon sosiaali- ja terveyspalvelujen ky (Essote)</t>
  </si>
  <si>
    <t>Helsingin ja Uudenmaan Sairaanhoitopiirin kuntayhtymä</t>
  </si>
  <si>
    <t xml:space="preserve">Itä-Savon Sairaanhoitopiirin kuntayhtymä (Sosteri)
</t>
  </si>
  <si>
    <t>Kainuun sosiaali- ja terveydenhuollon kuntayhtymä</t>
  </si>
  <si>
    <t>Kanta-Hämeen Sairaanhoitopiirin kuntayhtymä</t>
  </si>
  <si>
    <t>Keski-Pohjanmaan sosiaali- ja terveyspalvelukuntayhtymä</t>
  </si>
  <si>
    <t>Keski-Suomen Sairaanhoitopiirin kuntayhtymä</t>
  </si>
  <si>
    <t>Kymenlaakson sosiaali- ja terveyspalvelujen kuntayhtymä</t>
  </si>
  <si>
    <t>Lapin Sairaanhoitopiirin kuntayhtymä</t>
  </si>
  <si>
    <t>Länsi-Pohjan Sairaanhoitopiirin kuntayhtymä</t>
  </si>
  <si>
    <t>Pirkanmaan Sairaanhoitopiirin kuntayhtymä</t>
  </si>
  <si>
    <t>Pohjois-Karjalan sosiaali- ja terveyspalvelujen ky (Siun sote)</t>
  </si>
  <si>
    <t>Pohjois-Pohjanmaan Sairaanhoitopiirin kuntayhtymä</t>
  </si>
  <si>
    <t>Pohjois-Savon Sairaanhoitopiirin kuntayhtymä</t>
  </si>
  <si>
    <t>Päijät-Hämeen hyvinvointikuntayhtymä</t>
  </si>
  <si>
    <t>Satakunnan Sairaanhoitopiirin kuntayhtymä</t>
  </si>
  <si>
    <t>Vaasan Sairaanhoitopiirin kuntayhtymä</t>
  </si>
  <si>
    <t>Varsinais-Suomen Sairaanhoitopiirin ky + Ahvenanmaa</t>
  </si>
  <si>
    <t>LTA4
Kevät 2020
Koronatuki euroa/as.</t>
  </si>
  <si>
    <t>LTA4
Kevät 2020
Koronatuki kunnallisveron mukaan</t>
  </si>
  <si>
    <t>LTA4
Kevät 2020
Koronatuki alle 18-vuotiaiden mukaan</t>
  </si>
  <si>
    <t>LTA4
Kevät 2020
Koronatuki 65 vuotta täyttäneiden mukaan</t>
  </si>
  <si>
    <t>LTA7
Syksy 2020
Koronatuki 13-15-vuotiaiden mukaan</t>
  </si>
  <si>
    <t>LTA7
Syksy 2020
Koronatuki kunnallisveron mukaan</t>
  </si>
  <si>
    <t>LTA7
Syksy 2020
Koronatuki testaukseen
(testausmäärät ennen 1.1.2020)</t>
  </si>
  <si>
    <t>Kuntanumero</t>
  </si>
  <si>
    <t>Tuet yhteensä
euroa</t>
  </si>
  <si>
    <t>Tuet yhteensä pois lukien yhteisöveron korotus (valtionosuuksien kautta tullut tuki)</t>
  </si>
  <si>
    <t>Tuet yhteensä pois lukien yhteisöveron korotus (valtionosuuksien kautta tullut tuki)
euroa</t>
  </si>
  <si>
    <t>euroa/asukas</t>
  </si>
  <si>
    <t>Kuntien tukeminen 2020: peruspalveluiden valtionosuus ja yhteisövero-osuuden korottaminen vuonna 2020 maakunnittain ja kuntakokoryhmittäin</t>
  </si>
  <si>
    <t>Yhteensä
euroa/asukas</t>
  </si>
  <si>
    <t>Yhteensä
euroa</t>
  </si>
  <si>
    <t>LTA7
Syksy 2020
Koronatuki euroa/asukas</t>
  </si>
  <si>
    <t>Kuntien tukeminen 2021: peruspalveluiden valtionosuus vuonna 2021 ja yhteisöveron jako-osuuden korotus</t>
  </si>
  <si>
    <t>Kuntien tukeminen 2020: peruspalveluiden valtionosuus vuonna 2020 ja yhteisöveron jako-osuuden korotus</t>
  </si>
  <si>
    <t>Yhteisöveron jako-osuuden korotus 
(huomioutu vaikutus verotulojen tasaukseen vuonna 2022)</t>
  </si>
  <si>
    <t>TA2021
Kiky-vähennyksen poistaminen
euroa</t>
  </si>
  <si>
    <t>TA2021
Koronatuki kunnallisveron mukaan
euroa</t>
  </si>
  <si>
    <t>TA2021
Koronatuki euroa/asukas</t>
  </si>
  <si>
    <t>Yhteisöveron jako-osuuden korotus 
(huomioutu vaikutus verotulojen tasaukseen vuonna 2023)*</t>
  </si>
  <si>
    <t>Asukasluku 2020</t>
  </si>
  <si>
    <t>Maksettu avustus
2020, 1. jako
euroa</t>
  </si>
  <si>
    <t>Maksettu avustus
2020, 2. jako
euroa</t>
  </si>
  <si>
    <t>Maksetut avustukset yhteensä
2020, 1. ja 2. jako
euroa</t>
  </si>
  <si>
    <t>Maksettu avustus
2021
euroa</t>
  </si>
  <si>
    <t>Maksetut avustukset yhteensä
vuosina 2020-2021
euroa</t>
  </si>
  <si>
    <t>Maksetut avustukset yhteensä
vuosina 2020-2021
euroa/asukas</t>
  </si>
  <si>
    <t>Sairaanhoitopiiri</t>
  </si>
  <si>
    <t xml:space="preserve">euroa/asukas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</si>
</sst>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74">
    <xf numFmtId="0" fontId="0" fillId="0" borderId="0" xfId="0"/>
    <xf numFmtId="164" fontId="1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Fill="1"/>
    <xf numFmtId="0" fontId="1" fillId="0" borderId="0" xfId="0" applyFont="1" applyFill="1"/>
    <xf numFmtId="164" fontId="1" fillId="0" borderId="0" xfId="0" applyNumberFormat="1" applyFont="1" applyFill="1" applyAlignment="1">
      <alignment horizontal="right"/>
    </xf>
    <xf numFmtId="1" fontId="1" fillId="2" borderId="1" xfId="0" applyNumberFormat="1" applyFont="1" applyFill="1" applyBorder="1"/>
    <xf numFmtId="164" fontId="2" fillId="0" borderId="0" xfId="0" applyNumberFormat="1" applyFont="1" applyFill="1"/>
    <xf numFmtId="1" fontId="2" fillId="2" borderId="1" xfId="0" applyNumberFormat="1" applyFont="1" applyFill="1" applyBorder="1"/>
    <xf numFmtId="1" fontId="1" fillId="0" borderId="0" xfId="0" applyNumberFormat="1" applyFont="1"/>
    <xf numFmtId="0" fontId="2" fillId="0" borderId="0" xfId="0" applyFont="1"/>
    <xf numFmtId="164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right"/>
    </xf>
    <xf numFmtId="1" fontId="2" fillId="0" borderId="0" xfId="0" applyNumberFormat="1" applyFont="1"/>
    <xf numFmtId="164" fontId="2" fillId="0" borderId="0" xfId="0" applyNumberFormat="1" applyFont="1" applyBorder="1" applyAlignment="1">
      <alignment wrapText="1"/>
    </xf>
    <xf numFmtId="164" fontId="2" fillId="3" borderId="0" xfId="0" applyNumberFormat="1" applyFont="1" applyFill="1" applyBorder="1"/>
    <xf numFmtId="164" fontId="1" fillId="3" borderId="0" xfId="0" applyNumberFormat="1" applyFont="1" applyFill="1" applyBorder="1"/>
    <xf numFmtId="164" fontId="2" fillId="4" borderId="0" xfId="0" applyNumberFormat="1" applyFont="1" applyFill="1" applyBorder="1"/>
    <xf numFmtId="164" fontId="1" fillId="4" borderId="0" xfId="0" applyNumberFormat="1" applyFont="1" applyFill="1" applyBorder="1"/>
    <xf numFmtId="0" fontId="2" fillId="3" borderId="0" xfId="0" applyFont="1" applyFill="1"/>
    <xf numFmtId="164" fontId="3" fillId="0" borderId="2" xfId="1" applyNumberFormat="1"/>
    <xf numFmtId="164" fontId="2" fillId="0" borderId="0" xfId="0" applyNumberFormat="1" applyFont="1" applyBorder="1" applyAlignment="1">
      <alignment horizontal="left"/>
    </xf>
    <xf numFmtId="164" fontId="3" fillId="0" borderId="2" xfId="1" applyNumberFormat="1" applyAlignment="1">
      <alignment horizontal="left"/>
    </xf>
    <xf numFmtId="164" fontId="2" fillId="4" borderId="0" xfId="0" applyNumberFormat="1" applyFont="1" applyFill="1" applyBorder="1" applyAlignment="1">
      <alignment horizontal="left" vertical="center"/>
    </xf>
    <xf numFmtId="164" fontId="2" fillId="4" borderId="0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/>
    </xf>
    <xf numFmtId="1" fontId="1" fillId="2" borderId="0" xfId="0" applyNumberFormat="1" applyFont="1" applyFill="1" applyBorder="1"/>
    <xf numFmtId="1" fontId="2" fillId="2" borderId="0" xfId="0" applyNumberFormat="1" applyFont="1" applyFill="1" applyBorder="1"/>
    <xf numFmtId="1" fontId="2" fillId="0" borderId="0" xfId="0" applyNumberFormat="1" applyFont="1" applyBorder="1"/>
    <xf numFmtId="0" fontId="0" fillId="3" borderId="0" xfId="0" applyFill="1"/>
    <xf numFmtId="0" fontId="0" fillId="0" borderId="0" xfId="0" applyBorder="1"/>
    <xf numFmtId="164" fontId="1" fillId="0" borderId="0" xfId="0" applyNumberFormat="1" applyFont="1" applyFill="1" applyBorder="1"/>
    <xf numFmtId="3" fontId="2" fillId="0" borderId="0" xfId="0" applyNumberFormat="1" applyFont="1" applyFill="1" applyBorder="1"/>
    <xf numFmtId="3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/>
    <xf numFmtId="164" fontId="3" fillId="0" borderId="2" xfId="1" applyNumberFormat="1" applyFill="1"/>
    <xf numFmtId="3" fontId="1" fillId="4" borderId="0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164" fontId="5" fillId="0" borderId="3" xfId="2" applyNumberFormat="1" applyFont="1" applyAlignment="1">
      <alignment horizontal="left"/>
    </xf>
    <xf numFmtId="164" fontId="5" fillId="0" borderId="3" xfId="2" applyNumberFormat="1" applyFont="1" applyAlignment="1">
      <alignment horizontal="center" wrapText="1"/>
    </xf>
    <xf numFmtId="164" fontId="5" fillId="5" borderId="3" xfId="2" applyNumberFormat="1" applyFont="1" applyFill="1"/>
    <xf numFmtId="164" fontId="5" fillId="5" borderId="3" xfId="2" applyNumberFormat="1" applyFont="1" applyFill="1" applyAlignment="1">
      <alignment horizontal="right"/>
    </xf>
    <xf numFmtId="164" fontId="5" fillId="5" borderId="3" xfId="2" applyNumberFormat="1" applyFont="1" applyFill="1" applyAlignment="1">
      <alignment horizontal="center" wrapText="1"/>
    </xf>
    <xf numFmtId="0" fontId="5" fillId="5" borderId="3" xfId="2" applyFont="1" applyFill="1" applyAlignment="1">
      <alignment horizontal="right"/>
    </xf>
    <xf numFmtId="0" fontId="5" fillId="5" borderId="3" xfId="2" applyFont="1" applyFill="1"/>
    <xf numFmtId="3" fontId="5" fillId="5" borderId="3" xfId="2" applyNumberFormat="1" applyFont="1" applyFill="1" applyAlignment="1">
      <alignment horizontal="right" wrapText="1"/>
    </xf>
    <xf numFmtId="1" fontId="5" fillId="5" borderId="3" xfId="2" applyNumberFormat="1" applyFont="1" applyFill="1" applyAlignment="1">
      <alignment horizontal="right"/>
    </xf>
    <xf numFmtId="164" fontId="4" fillId="3" borderId="3" xfId="2" applyNumberFormat="1" applyFill="1" applyAlignment="1">
      <alignment horizontal="center" vertical="center" wrapText="1"/>
    </xf>
    <xf numFmtId="0" fontId="5" fillId="5" borderId="3" xfId="2" applyFont="1" applyFill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/>
    <xf numFmtId="0" fontId="0" fillId="0" borderId="0" xfId="0" applyFill="1"/>
    <xf numFmtId="164" fontId="5" fillId="0" borderId="3" xfId="2" applyNumberFormat="1" applyFont="1" applyFill="1"/>
    <xf numFmtId="3" fontId="5" fillId="0" borderId="3" xfId="2" applyNumberFormat="1" applyFont="1" applyFill="1" applyAlignment="1">
      <alignment horizontal="center" vertical="center"/>
    </xf>
    <xf numFmtId="164" fontId="5" fillId="0" borderId="3" xfId="2" applyNumberFormat="1" applyFont="1" applyFill="1" applyAlignment="1">
      <alignment horizontal="center" vertical="center" wrapText="1"/>
    </xf>
    <xf numFmtId="3" fontId="5" fillId="0" borderId="3" xfId="2" applyNumberFormat="1" applyFont="1" applyFill="1" applyAlignment="1">
      <alignment horizontal="center" vertical="center" wrapText="1"/>
    </xf>
    <xf numFmtId="164" fontId="5" fillId="0" borderId="3" xfId="2" applyNumberFormat="1" applyFont="1" applyFill="1" applyAlignment="1">
      <alignment horizontal="left" wrapText="1"/>
    </xf>
    <xf numFmtId="164" fontId="5" fillId="0" borderId="3" xfId="2" applyNumberFormat="1" applyFont="1" applyFill="1" applyAlignment="1">
      <alignment horizontal="right"/>
    </xf>
    <xf numFmtId="164" fontId="5" fillId="0" borderId="3" xfId="2" applyNumberFormat="1" applyFont="1" applyFill="1" applyAlignment="1">
      <alignment wrapText="1"/>
    </xf>
  </cellXfs>
  <cellStyles count="3">
    <cellStyle name="Normaali" xfId="0" builtinId="0"/>
    <cellStyle name="Otsikko 1" xfId="1" builtinId="16"/>
    <cellStyle name="Otsikko 2" xfId="2" builtinId="17"/>
  </cellStyles>
  <dxfs count="10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solid">
          <fgColor indexed="64"/>
          <bgColor theme="4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solid">
          <fgColor indexed="64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theme="0"/>
        <name val="Calibri"/>
        <scheme val="minor"/>
      </font>
      <numFmt numFmtId="164" formatCode="#,##0_ ;[Red]\-#,##0\ 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border outline="0">
        <bottom style="thick">
          <color theme="4" tint="0.499984740745262"/>
        </bottom>
      </border>
    </dxf>
    <dxf>
      <font>
        <strike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border outline="0">
        <bottom style="thick">
          <color theme="4" tint="0.499984740745262"/>
        </bottom>
      </border>
    </dxf>
    <dxf>
      <font>
        <strike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border outline="0">
        <bottom style="thick">
          <color theme="4" tint="0.499984740745262"/>
        </bottom>
      </border>
    </dxf>
    <dxf>
      <font>
        <strike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border outline="0">
        <bottom style="thick">
          <color theme="4" tint="0.499984740745262"/>
        </bottom>
      </border>
    </dxf>
    <dxf>
      <font>
        <strike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>
          <fgColor indexed="64"/>
          <bgColor theme="4"/>
        </patternFill>
      </fill>
    </dxf>
    <dxf>
      <border outline="0">
        <bottom style="thick">
          <color theme="4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4" tint="0.59999389629810485"/>
        </patternFill>
      </fill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border outline="0">
        <bottom style="thick">
          <color theme="4" tint="0.499984740745262"/>
        </bottom>
      </border>
    </dxf>
    <dxf>
      <font>
        <strike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>
          <fgColor indexed="64"/>
          <bgColor theme="4"/>
        </patternFill>
      </fill>
    </dxf>
    <dxf>
      <border outline="0">
        <bottom style="thick">
          <color theme="4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border outline="0">
        <bottom style="thick">
          <color theme="4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>
          <fgColor indexed="64"/>
          <bgColor theme="4"/>
        </patternFill>
      </fill>
    </dxf>
    <dxf>
      <border outline="0">
        <bottom style="thick">
          <color theme="4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" formatCode="0"/>
      <fill>
        <patternFill patternType="solid">
          <fgColor indexed="64"/>
          <bgColor theme="4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3"/>
        <color theme="0"/>
        <name val="Calibri"/>
        <scheme val="minor"/>
      </font>
      <fill>
        <patternFill>
          <fgColor indexed="64"/>
          <bgColor theme="4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border outline="0">
        <bottom style="thick">
          <color theme="4" tint="0.499984740745262"/>
        </bottom>
      </border>
    </dxf>
    <dxf>
      <font>
        <strike val="0"/>
        <outline val="0"/>
        <shadow val="0"/>
        <u val="none"/>
        <vertAlign val="baseline"/>
        <sz val="13"/>
        <color theme="0"/>
        <name val="Calibri"/>
        <scheme val="minor"/>
      </font>
    </dxf>
    <dxf>
      <border outline="0">
        <bottom style="thick">
          <color theme="4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#,##0_ ;[Red]\-#,##0\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4" name="Taulukko4" displayName="Taulukko4" ref="A4:R299" totalsRowShown="0" headerRowDxfId="94" headerRowBorderDxfId="95">
  <autoFilter ref="A4:R29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</autoFilter>
  <tableColumns count="18">
    <tableColumn id="1" name="Kuntanumero" dataDxfId="108"/>
    <tableColumn id="2" name="Alue" dataDxfId="107"/>
    <tableColumn id="3" name="Maakunta" dataDxfId="106"/>
    <tableColumn id="4" name="Kuntakoko" dataDxfId="105"/>
    <tableColumn id="5" name="Asukasluku 2018" dataDxfId="104"/>
    <tableColumn id="6" name="LTA4_x000a_Kevät 2020_x000a_Koronatuki euroa/as." dataDxfId="103"/>
    <tableColumn id="7" name="LTA4_x000a_Kevät 2020_x000a_Koronatuki kunnallisveron mukaan" dataDxfId="102"/>
    <tableColumn id="8" name="LTA4_x000a_Kevät 2020_x000a_Koronatuki alle 18-vuotiaiden mukaan" dataDxfId="101"/>
    <tableColumn id="9" name="LTA4_x000a_Kevät 2020_x000a_Koronatuki 65 vuotta täyttäneiden mukaan" dataDxfId="100"/>
    <tableColumn id="10" name="LTA7_x000a_Syksy 2020_x000a_Koronatuki euroa/asukas" dataDxfId="99"/>
    <tableColumn id="11" name="LTA7_x000a_Syksy 2020_x000a_Koronatuki 13-15-vuotiaiden mukaan" dataDxfId="98"/>
    <tableColumn id="12" name="LTA7_x000a_Syksy 2020_x000a_Koronatuki kunnallisveron mukaan" dataDxfId="97"/>
    <tableColumn id="13" name="LTA7_x000a_Syksy 2020_x000a_Koronatuki testaukseen_x000a_(testausmäärät ennen 1.1.2020)" dataDxfId="96"/>
    <tableColumn id="14" name="Yhteisöveron jako-osuuden korotus _x000a_(huomioutu vaikutus verotulojen tasaukseen vuonna 2022)" dataDxfId="4"/>
    <tableColumn id="15" name="Tuet yhteensä_x000a_euroa" dataDxfId="3">
      <calculatedColumnFormula>SUM(F5:N5)</calculatedColumnFormula>
    </tableColumn>
    <tableColumn id="16" name="euroa/asukas" dataDxfId="2">
      <calculatedColumnFormula>O5/E5</calculatedColumnFormula>
    </tableColumn>
    <tableColumn id="17" name="Tuet yhteensä pois lukien yhteisöveron korotus (valtionosuuksien kautta tullut tuki)_x000a_euroa" dataDxfId="1">
      <calculatedColumnFormula>SUM(F5:M5)</calculatedColumnFormula>
    </tableColumn>
    <tableColumn id="18" name="euroa/asukas " dataDxfId="0">
      <calculatedColumnFormula>Q5/E5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3" name="Taulukko13" displayName="Taulukko13" ref="G26:K34" totalsRowShown="0" headerRowDxfId="20" dataDxfId="21" headerRowBorderDxfId="27">
  <autoFilter ref="G26:K3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untakokonumero" dataDxfId="26"/>
    <tableColumn id="2" name="Kuntakoko" dataDxfId="25"/>
    <tableColumn id="3" name="Asukasluku 2019" dataDxfId="24">
      <calculatedColumnFormula>SUMIF('Tuet kunnittain 2021'!$D$6:$D$298,G27,'Tuet kunnittain 2021'!E$6:E$298)</calculatedColumnFormula>
    </tableColumn>
    <tableColumn id="4" name="Yhteensä_x000a_euroa" dataDxfId="23">
      <calculatedColumnFormula>SUMIF('Tuet kunnittain 2021'!$D$6:$D$298,G27,'Tuet kunnittain 2021'!$L$6:$L$298)</calculatedColumnFormula>
    </tableColumn>
    <tableColumn id="5" name="Yhteensä_x000a_euroa/asukas" dataDxfId="22">
      <calculatedColumnFormula>J27/I27</calculatedColumn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4" name="Taulukko14" displayName="Taulukko14" ref="A2:H23" totalsRowShown="0" headerRowDxfId="13" headerRowBorderDxfId="19" headerRowCellStyle="Otsikko 2">
  <autoFilter ref="A2:H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Sairaanhoitopiiri" dataDxfId="18"/>
    <tableColumn id="2" name="Asukasluku 2020" dataDxfId="17"/>
    <tableColumn id="3" name="Maksettu avustus_x000a_2020, 1. jako_x000a_euroa" dataDxfId="16"/>
    <tableColumn id="4" name="Maksettu avustus_x000a_2020, 2. jako_x000a_euroa" dataDxfId="15"/>
    <tableColumn id="5" name="Maksetut avustukset yhteensä_x000a_2020, 1. ja 2. jako_x000a_euroa" dataDxfId="14"/>
    <tableColumn id="6" name="Maksettu avustus_x000a_2021_x000a_euroa" dataDxfId="12"/>
    <tableColumn id="7" name="Maksetut avustukset yhteensä_x000a_vuosina 2020-2021_x000a_euroa" dataDxfId="11">
      <calculatedColumnFormula>E3+F3</calculatedColumnFormula>
    </tableColumn>
    <tableColumn id="8" name="Maksetut avustukset yhteensä_x000a_vuosina 2020-2021_x000a_euroa/asukas" dataDxfId="10">
      <calculatedColumnFormula>G3/B3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6" name="Taulukko6" displayName="Taulukko6" ref="A2:E21" totalsRowShown="0" headerRowDxfId="76" dataDxfId="78" headerRowBorderDxfId="77">
  <autoFilter ref="A2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Maakuntakoodi" dataDxfId="83"/>
    <tableColumn id="2" name="Maakunta" dataDxfId="82"/>
    <tableColumn id="3" name="Asukasluku 2018" dataDxfId="81">
      <calculatedColumnFormula>SUMIF('Tuet kunnittain 2020'!$C$6:$C$299,A3,'Tuet kunnittain 2020'!E$6:E$299)</calculatedColumnFormula>
    </tableColumn>
    <tableColumn id="4" name="Yhteensä_x000a_euroa" dataDxfId="80">
      <calculatedColumnFormula>SUMIF('Tuet kunnittain 2020'!$C$6:$C$299,$A3,'Tuet kunnittain 2020'!$O$6:$O$299)</calculatedColumnFormula>
    </tableColumn>
    <tableColumn id="5" name="Yhteensä_x000a_euroa/asukas" dataDxfId="79">
      <calculatedColumnFormula>D3/C3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7" name="Taulukko7" displayName="Taulukko7" ref="G2:K10" totalsRowShown="0" headerRowDxfId="68" dataDxfId="75" headerRowBorderDxfId="74">
  <autoFilter ref="G2:K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untakokonumero" dataDxfId="73"/>
    <tableColumn id="2" name="Kuntakoko" dataDxfId="72"/>
    <tableColumn id="3" name="Asukasluku 2018" dataDxfId="71">
      <calculatedColumnFormula>SUMIF('Tuet kunnittain 2020'!$D$6:$D$299,G3,'Tuet kunnittain 2020'!E$6:E$299)</calculatedColumnFormula>
    </tableColumn>
    <tableColumn id="4" name="Yhteensä_x000a_euroa" dataDxfId="70">
      <calculatedColumnFormula>SUMIF('Tuet kunnittain 2020'!$D$6:$D$299,G3,'Tuet kunnittain 2020'!$O$6:$O$299)</calculatedColumnFormula>
    </tableColumn>
    <tableColumn id="5" name="Yhteensä_x000a_euroa/asukas" dataDxfId="69">
      <calculatedColumnFormula>J3/I3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ulukko8" displayName="Taulukko8" ref="A26:E45" totalsRowShown="0" headerRowDxfId="60" dataDxfId="62" headerRowBorderDxfId="61">
  <autoFilter ref="A26:E4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Maakuntakoodi" dataDxfId="67"/>
    <tableColumn id="2" name="Maakunta" dataDxfId="66"/>
    <tableColumn id="3" name="Asukasluku 2018" dataDxfId="65">
      <calculatedColumnFormula>SUMIF('Tuet kunnittain 2020'!$C$6:$C$299,A27,'Tuet kunnittain 2020'!E$6:E$299)</calculatedColumnFormula>
    </tableColumn>
    <tableColumn id="4" name="Yhteensä_x000a_euroa" dataDxfId="64">
      <calculatedColumnFormula>SUMIF('Tuet kunnittain 2020'!$C$6:$C$299,$A27,'Tuet kunnittain 2020'!$Q$6:$Q$299)</calculatedColumnFormula>
    </tableColumn>
    <tableColumn id="5" name="Yhteensä_x000a_euroa/asukas" dataDxfId="63">
      <calculatedColumnFormula>D27/C27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9" name="Taulukko9" displayName="Taulukko9" ref="G26:K34" totalsRowShown="0" headerRowDxfId="52" dataDxfId="53" headerRowBorderDxfId="59">
  <autoFilter ref="G26:K3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untakokonumero" dataDxfId="58"/>
    <tableColumn id="2" name="Kuntakoko" dataDxfId="57"/>
    <tableColumn id="3" name="Asukasluku 2018" dataDxfId="56">
      <calculatedColumnFormula>SUMIF('Tuet kunnittain 2020'!$D$6:$D$299,G27,'Tuet kunnittain 2020'!E$6:E$299)</calculatedColumnFormula>
    </tableColumn>
    <tableColumn id="4" name="Yhteensä_x000a_euroa" dataDxfId="55">
      <calculatedColumnFormula>SUMIF('Tuet kunnittain 2020'!$D$6:$D$299,G27,'Tuet kunnittain 2020'!$Q$6:$Q$299)</calculatedColumnFormula>
    </tableColumn>
    <tableColumn id="5" name="Yhteensä_x000a_euroa/asukas" dataDxfId="54">
      <calculatedColumnFormula>J27/I27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5" name="Taulukko5" displayName="Taulukko5" ref="A4:M298" totalsRowShown="0" headerRowDxfId="84" headerRowBorderDxfId="93">
  <autoFilter ref="A4:M298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Kuntanumero" dataDxfId="92"/>
    <tableColumn id="2" name="Alue" dataDxfId="91"/>
    <tableColumn id="3" name="Maakunta" dataDxfId="90"/>
    <tableColumn id="4" name="Kuntakoko" dataDxfId="89"/>
    <tableColumn id="5" name="Asukasluku 2019" dataDxfId="88"/>
    <tableColumn id="6" name="TA2021_x000a_Kiky-vähennyksen poistaminen_x000a_euroa" dataDxfId="87"/>
    <tableColumn id="7" name="TA2021_x000a_Koronatuki kunnallisveron mukaan_x000a_euroa" dataDxfId="86"/>
    <tableColumn id="8" name="TA2021_x000a_Koronatuki euroa/asukas" dataDxfId="85"/>
    <tableColumn id="9" name="Yhteisöveron jako-osuuden korotus _x000a_(huomioutu vaikutus verotulojen tasaukseen vuonna 2023)*" dataDxfId="9"/>
    <tableColumn id="10" name="Tuet yhteensä_x000a_euroa" dataDxfId="8">
      <calculatedColumnFormula>SUM(F5:I5)</calculatedColumnFormula>
    </tableColumn>
    <tableColumn id="11" name="euroa/asukas" dataDxfId="7">
      <calculatedColumnFormula>J5/E5</calculatedColumnFormula>
    </tableColumn>
    <tableColumn id="12" name="Tuet yhteensä pois lukien yhteisöveron korotus (valtionosuuksien kautta tullut tuki)_x000a_euroa" dataDxfId="6">
      <calculatedColumnFormula>SUM(F5:H5)</calculatedColumnFormula>
    </tableColumn>
    <tableColumn id="13" name="euroa/asukas " dataDxfId="5">
      <calculatedColumnFormula>L5/E5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10" name="Taulukko10" displayName="Taulukko10" ref="A2:E21" totalsRowShown="0" headerRowDxfId="44" dataDxfId="46" headerRowBorderDxfId="45">
  <autoFilter ref="A2:E21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Maakuntakoodi" dataDxfId="51"/>
    <tableColumn id="2" name="Maakunta" dataDxfId="50"/>
    <tableColumn id="3" name="Asukasluku 2019" dataDxfId="49">
      <calculatedColumnFormula>SUMIF('Tuet kunnittain 2021'!$C$6:$C$298,A3,'Tuet kunnittain 2021'!E$6:E$298)</calculatedColumnFormula>
    </tableColumn>
    <tableColumn id="4" name="Yhteensä_x000a_euroa" dataDxfId="48">
      <calculatedColumnFormula>SUMIF('Tuet kunnittain 2021'!$C$6:$C$298,$A3,'Tuet kunnittain 2021'!$J$6:$J$298)</calculatedColumnFormula>
    </tableColumn>
    <tableColumn id="5" name="Yhteensä_x000a_euroa/asukas" dataDxfId="47">
      <calculatedColumnFormula>D3/C3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1" name="Taulukko11" displayName="Taulukko11" ref="G2:K10" totalsRowShown="0" headerRowDxfId="36" dataDxfId="37" headerRowBorderDxfId="43">
  <autoFilter ref="G2:K10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Kuntakokonumero" dataDxfId="42"/>
    <tableColumn id="2" name="Kuntakoko" dataDxfId="41"/>
    <tableColumn id="3" name="Asukasluku 2019" dataDxfId="40">
      <calculatedColumnFormula>SUMIF('Tuet kunnittain 2021'!$D$6:$D$298,G3,'Tuet kunnittain 2021'!E$6:E$298)</calculatedColumnFormula>
    </tableColumn>
    <tableColumn id="4" name="Yhteensä_x000a_euroa" dataDxfId="39">
      <calculatedColumnFormula>SUMIF('Tuet kunnittain 2021'!$D$6:$D$298,G3,'Tuet kunnittain 2021'!$J$6:$J$298)</calculatedColumnFormula>
    </tableColumn>
    <tableColumn id="5" name="Yhteensä_x000a_euroa/asukas" dataDxfId="38">
      <calculatedColumnFormula>J3/I3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2" name="Taulukko12" displayName="Taulukko12" ref="A26:E45" totalsRowShown="0" headerRowDxfId="28" dataDxfId="29" headerRowBorderDxfId="35">
  <autoFilter ref="A26:E45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Maakuntakoodi" dataDxfId="34"/>
    <tableColumn id="2" name="Maakunta" dataDxfId="33"/>
    <tableColumn id="3" name="Asukasluku 2019" dataDxfId="32">
      <calculatedColumnFormula>SUMIF('Tuet kunnittain 2021'!$C$6:$C$298,A27,'Tuet kunnittain 2021'!E$6:E$298)</calculatedColumnFormula>
    </tableColumn>
    <tableColumn id="4" name="Yhteensä_x000a_euroa" dataDxfId="31">
      <calculatedColumnFormula>SUMIF('Tuet kunnittain 2021'!$C$6:$C$298,$A27,'Tuet kunnittain 2021'!$L$6:$L$298)</calculatedColumnFormula>
    </tableColumn>
    <tableColumn id="5" name="Yhteensä_x000a_euroa/asukas" dataDxfId="30">
      <calculatedColumnFormula>D27/C27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VM charts">
      <a:dk1>
        <a:srgbClr val="212125"/>
      </a:dk1>
      <a:lt1>
        <a:srgbClr val="FFFFFF"/>
      </a:lt1>
      <a:dk2>
        <a:srgbClr val="212125"/>
      </a:dk2>
      <a:lt2>
        <a:srgbClr val="FFFFFF"/>
      </a:lt2>
      <a:accent1>
        <a:srgbClr val="304E88"/>
      </a:accent1>
      <a:accent2>
        <a:srgbClr val="A34E96"/>
      </a:accent2>
      <a:accent3>
        <a:srgbClr val="00B050"/>
      </a:accent3>
      <a:accent4>
        <a:srgbClr val="212125"/>
      </a:accent4>
      <a:accent5>
        <a:srgbClr val="5AB5EC"/>
      </a:accent5>
      <a:accent6>
        <a:srgbClr val="ED2939"/>
      </a:accent6>
      <a:hlink>
        <a:srgbClr val="304E88"/>
      </a:hlink>
      <a:folHlink>
        <a:srgbClr val="A34E9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Relationship Id="rId4" Type="http://schemas.openxmlformats.org/officeDocument/2006/relationships/table" Target="../tables/table1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9"/>
  <sheetViews>
    <sheetView tabSelected="1" zoomScale="85" zoomScaleNormal="85" workbookViewId="0"/>
  </sheetViews>
  <sheetFormatPr defaultColWidth="8.7109375" defaultRowHeight="15" x14ac:dyDescent="0.2"/>
  <cols>
    <col min="1" max="1" width="17.42578125" style="2" customWidth="1"/>
    <col min="2" max="2" width="17.7109375" style="2" customWidth="1"/>
    <col min="3" max="4" width="15.7109375" style="2" customWidth="1"/>
    <col min="5" max="5" width="20.140625" style="5" customWidth="1"/>
    <col min="6" max="6" width="26.42578125" style="2" customWidth="1"/>
    <col min="7" max="7" width="38.85546875" style="2" bestFit="1" customWidth="1"/>
    <col min="8" max="8" width="42.28515625" style="2" bestFit="1" customWidth="1"/>
    <col min="9" max="9" width="47.5703125" style="2" bestFit="1" customWidth="1"/>
    <col min="10" max="10" width="30.7109375" style="2" customWidth="1"/>
    <col min="11" max="11" width="41.140625" style="2" customWidth="1"/>
    <col min="12" max="12" width="38.85546875" style="2" customWidth="1"/>
    <col min="13" max="13" width="49" style="2" bestFit="1" customWidth="1"/>
    <col min="14" max="14" width="50" style="2" customWidth="1"/>
    <col min="15" max="16" width="18.7109375" style="3" customWidth="1"/>
    <col min="17" max="17" width="28.7109375" style="3" customWidth="1"/>
    <col min="18" max="18" width="18.7109375" style="3" customWidth="1"/>
    <col min="19" max="19" width="8.7109375" style="2"/>
    <col min="20" max="20" width="9.85546875" style="2" customWidth="1"/>
    <col min="21" max="16384" width="8.7109375" style="2"/>
  </cols>
  <sheetData>
    <row r="1" spans="1:18" s="26" customFormat="1" ht="17.100000000000001" customHeight="1" thickBot="1" x14ac:dyDescent="0.35">
      <c r="A1" s="27" t="s">
        <v>374</v>
      </c>
      <c r="O1" s="28" t="s">
        <v>331</v>
      </c>
      <c r="P1" s="29">
        <f>MIN(P6:P299)</f>
        <v>281.88200654597813</v>
      </c>
      <c r="Q1" s="30" t="s">
        <v>331</v>
      </c>
      <c r="R1" s="31">
        <f>MIN(R6:R299)</f>
        <v>209.30262969463124</v>
      </c>
    </row>
    <row r="2" spans="1:18" s="26" customFormat="1" ht="17.100000000000001" customHeight="1" thickTop="1" x14ac:dyDescent="0.25">
      <c r="A2"/>
      <c r="O2" s="28" t="s">
        <v>332</v>
      </c>
      <c r="P2" s="29">
        <f>MAX(P6:P299)</f>
        <v>438.02504959858089</v>
      </c>
      <c r="Q2" s="30" t="s">
        <v>332</v>
      </c>
      <c r="R2" s="31">
        <f>MAX(R6:R299)</f>
        <v>389.69321826849244</v>
      </c>
    </row>
    <row r="3" spans="1:18" ht="17.100000000000001" customHeight="1" x14ac:dyDescent="0.2">
      <c r="O3" s="28" t="s">
        <v>333</v>
      </c>
      <c r="P3" s="29">
        <f>MEDIAN(P6:P299)</f>
        <v>318.84729578685301</v>
      </c>
      <c r="Q3" s="30" t="s">
        <v>333</v>
      </c>
      <c r="R3" s="31">
        <f>MEDIAN(R6:R299)</f>
        <v>246.50680971469637</v>
      </c>
    </row>
    <row r="4" spans="1:18" ht="87" thickBot="1" x14ac:dyDescent="0.35">
      <c r="A4" s="52" t="s">
        <v>364</v>
      </c>
      <c r="B4" s="52" t="s">
        <v>1</v>
      </c>
      <c r="C4" s="52" t="s">
        <v>320</v>
      </c>
      <c r="D4" s="52" t="s">
        <v>319</v>
      </c>
      <c r="E4" s="52" t="s">
        <v>325</v>
      </c>
      <c r="F4" s="53" t="s">
        <v>357</v>
      </c>
      <c r="G4" s="53" t="s">
        <v>358</v>
      </c>
      <c r="H4" s="53" t="s">
        <v>359</v>
      </c>
      <c r="I4" s="53" t="s">
        <v>360</v>
      </c>
      <c r="J4" s="53" t="s">
        <v>372</v>
      </c>
      <c r="K4" s="53" t="s">
        <v>361</v>
      </c>
      <c r="L4" s="53" t="s">
        <v>362</v>
      </c>
      <c r="M4" s="53" t="s">
        <v>363</v>
      </c>
      <c r="N4" s="53" t="s">
        <v>375</v>
      </c>
      <c r="O4" s="73" t="s">
        <v>365</v>
      </c>
      <c r="P4" s="67" t="s">
        <v>368</v>
      </c>
      <c r="Q4" s="73" t="s">
        <v>367</v>
      </c>
      <c r="R4" s="67" t="s">
        <v>388</v>
      </c>
    </row>
    <row r="5" spans="1:18" s="1" customFormat="1" ht="16.5" thickTop="1" x14ac:dyDescent="0.25">
      <c r="A5" s="2"/>
      <c r="B5" s="1" t="s">
        <v>2</v>
      </c>
      <c r="E5" s="7">
        <f>SUM(E6:E299)</f>
        <v>5488130</v>
      </c>
      <c r="F5" s="7">
        <f t="shared" ref="F5:N5" si="0">SUM(F6:F299)</f>
        <v>180010664.00000006</v>
      </c>
      <c r="G5" s="7">
        <f t="shared" si="0"/>
        <v>370000000.00000054</v>
      </c>
      <c r="H5" s="7">
        <f t="shared" si="0"/>
        <v>112300131.97000006</v>
      </c>
      <c r="I5" s="7">
        <f t="shared" si="0"/>
        <v>59994725.189999968</v>
      </c>
      <c r="J5" s="7">
        <f t="shared" si="0"/>
        <v>128696648.50000004</v>
      </c>
      <c r="K5" s="7">
        <f t="shared" si="0"/>
        <v>4300803.5299999993</v>
      </c>
      <c r="L5" s="7">
        <f t="shared" si="0"/>
        <v>266999999.95980418</v>
      </c>
      <c r="M5" s="7">
        <f t="shared" si="0"/>
        <v>350000000</v>
      </c>
      <c r="N5" s="7">
        <f t="shared" si="0"/>
        <v>450000000.00000054</v>
      </c>
      <c r="O5" s="23">
        <f>SUM(O6:O299)</f>
        <v>1922302973.1498046</v>
      </c>
      <c r="P5" s="23">
        <f t="shared" ref="P5:P68" si="1">O5/E5</f>
        <v>350.26556826274242</v>
      </c>
      <c r="Q5" s="21">
        <f>SUM(Q6:Q299)</f>
        <v>1472302973.1498041</v>
      </c>
      <c r="R5" s="21">
        <f t="shared" ref="R5:R68" si="2">Q5/E5</f>
        <v>268.27042601939166</v>
      </c>
    </row>
    <row r="6" spans="1:18" x14ac:dyDescent="0.2">
      <c r="A6" s="2">
        <v>5</v>
      </c>
      <c r="B6" s="2" t="s">
        <v>3</v>
      </c>
      <c r="C6" s="2">
        <v>14</v>
      </c>
      <c r="D6" s="2">
        <v>24</v>
      </c>
      <c r="E6" s="5">
        <v>9700</v>
      </c>
      <c r="F6" s="2">
        <v>318160</v>
      </c>
      <c r="G6" s="2">
        <v>479563.45533539931</v>
      </c>
      <c r="H6" s="2">
        <v>221037.83000000002</v>
      </c>
      <c r="I6" s="2">
        <v>132084.66</v>
      </c>
      <c r="J6" s="2">
        <v>227465</v>
      </c>
      <c r="K6" s="2">
        <v>8833.69</v>
      </c>
      <c r="L6" s="2">
        <v>335983.20092287415</v>
      </c>
      <c r="M6" s="2">
        <v>454782.23235598998</v>
      </c>
      <c r="N6" s="2">
        <v>672265.77390855725</v>
      </c>
      <c r="O6" s="22">
        <f t="shared" ref="O6:O69" si="3">SUM(F6:N6)</f>
        <v>2850175.8425228209</v>
      </c>
      <c r="P6" s="22">
        <f t="shared" si="1"/>
        <v>293.83256108482692</v>
      </c>
      <c r="Q6" s="20">
        <f>SUM(F6:M6)</f>
        <v>2177910.0686142636</v>
      </c>
      <c r="R6" s="20">
        <f t="shared" si="2"/>
        <v>224.52681119734675</v>
      </c>
    </row>
    <row r="7" spans="1:18" x14ac:dyDescent="0.2">
      <c r="A7" s="2">
        <v>9</v>
      </c>
      <c r="B7" s="2" t="s">
        <v>4</v>
      </c>
      <c r="C7" s="2">
        <v>17</v>
      </c>
      <c r="D7" s="2">
        <v>25</v>
      </c>
      <c r="E7" s="5">
        <v>2573</v>
      </c>
      <c r="F7" s="2">
        <v>84394.4</v>
      </c>
      <c r="G7" s="2">
        <v>130583.75883146317</v>
      </c>
      <c r="H7" s="2">
        <v>65105.3</v>
      </c>
      <c r="I7" s="2">
        <v>30492.63</v>
      </c>
      <c r="J7" s="2">
        <v>60336.85</v>
      </c>
      <c r="K7" s="2">
        <v>2623.63</v>
      </c>
      <c r="L7" s="2">
        <v>90621.177646139506</v>
      </c>
      <c r="M7" s="2">
        <v>175017.33209058453</v>
      </c>
      <c r="N7" s="2">
        <v>165154.44357378501</v>
      </c>
      <c r="O7" s="22">
        <f t="shared" si="3"/>
        <v>804329.52214197221</v>
      </c>
      <c r="P7" s="22">
        <f t="shared" si="1"/>
        <v>312.60377852389126</v>
      </c>
      <c r="Q7" s="20">
        <f t="shared" ref="Q7:Q17" si="4">SUM(F7:M7)</f>
        <v>639175.07856818719</v>
      </c>
      <c r="R7" s="20">
        <f t="shared" si="2"/>
        <v>248.41627616330632</v>
      </c>
    </row>
    <row r="8" spans="1:18" x14ac:dyDescent="0.2">
      <c r="A8" s="2">
        <v>10</v>
      </c>
      <c r="B8" s="2" t="s">
        <v>5</v>
      </c>
      <c r="C8" s="2">
        <v>14</v>
      </c>
      <c r="D8" s="2">
        <v>23</v>
      </c>
      <c r="E8" s="5">
        <v>11544</v>
      </c>
      <c r="F8" s="2">
        <v>378643.19999999995</v>
      </c>
      <c r="G8" s="2">
        <v>564427.02143029426</v>
      </c>
      <c r="H8" s="2">
        <v>252309.72</v>
      </c>
      <c r="I8" s="2">
        <v>155767.76999999999</v>
      </c>
      <c r="J8" s="2">
        <v>270706.8</v>
      </c>
      <c r="K8" s="2">
        <v>10374.17</v>
      </c>
      <c r="L8" s="2">
        <v>397209.5478253591</v>
      </c>
      <c r="M8" s="2">
        <v>541237.7412698504</v>
      </c>
      <c r="N8" s="2">
        <v>818542.90003838949</v>
      </c>
      <c r="O8" s="22">
        <f t="shared" si="3"/>
        <v>3389218.8705638931</v>
      </c>
      <c r="P8" s="22">
        <f t="shared" si="1"/>
        <v>293.59137825397551</v>
      </c>
      <c r="Q8" s="20">
        <f t="shared" si="4"/>
        <v>2570675.9705255036</v>
      </c>
      <c r="R8" s="20">
        <f t="shared" si="2"/>
        <v>222.68502863180038</v>
      </c>
    </row>
    <row r="9" spans="1:18" x14ac:dyDescent="0.2">
      <c r="A9" s="2">
        <v>16</v>
      </c>
      <c r="B9" s="2" t="s">
        <v>6</v>
      </c>
      <c r="C9" s="2">
        <v>7</v>
      </c>
      <c r="D9" s="2">
        <v>24</v>
      </c>
      <c r="E9" s="5">
        <v>8149</v>
      </c>
      <c r="F9" s="2">
        <v>267287.19999999995</v>
      </c>
      <c r="G9" s="2">
        <v>485259.78102097957</v>
      </c>
      <c r="H9" s="2">
        <v>148674.89000000001</v>
      </c>
      <c r="I9" s="2">
        <v>131533.89000000001</v>
      </c>
      <c r="J9" s="2">
        <v>191094.05</v>
      </c>
      <c r="K9" s="2">
        <v>6306.34</v>
      </c>
      <c r="L9" s="2">
        <v>348187.73070041183</v>
      </c>
      <c r="M9" s="2">
        <v>417985.81299821904</v>
      </c>
      <c r="N9" s="2">
        <v>565342.67312039458</v>
      </c>
      <c r="O9" s="22">
        <f t="shared" si="3"/>
        <v>2561672.3678400051</v>
      </c>
      <c r="P9" s="22">
        <f t="shared" si="1"/>
        <v>314.35419902319364</v>
      </c>
      <c r="Q9" s="20">
        <f t="shared" si="4"/>
        <v>1996329.6947196107</v>
      </c>
      <c r="R9" s="20">
        <f t="shared" si="2"/>
        <v>244.97848751007618</v>
      </c>
    </row>
    <row r="10" spans="1:18" x14ac:dyDescent="0.2">
      <c r="A10" s="2">
        <v>18</v>
      </c>
      <c r="B10" s="2" t="s">
        <v>7</v>
      </c>
      <c r="C10" s="2">
        <v>1</v>
      </c>
      <c r="D10" s="2">
        <v>25</v>
      </c>
      <c r="E10" s="5">
        <v>4958</v>
      </c>
      <c r="F10" s="2">
        <v>162622.39999999999</v>
      </c>
      <c r="G10" s="2">
        <v>337298.50496997766</v>
      </c>
      <c r="H10" s="2">
        <v>129143.3</v>
      </c>
      <c r="I10" s="2">
        <v>47316.15</v>
      </c>
      <c r="J10" s="2">
        <v>116265.09999999999</v>
      </c>
      <c r="K10" s="2">
        <v>5271.33</v>
      </c>
      <c r="L10" s="2">
        <v>242401.73628816972</v>
      </c>
      <c r="M10" s="2">
        <v>401156.42528553715</v>
      </c>
      <c r="N10" s="2">
        <v>343201.48611264158</v>
      </c>
      <c r="O10" s="22">
        <f t="shared" si="3"/>
        <v>1784676.4326563263</v>
      </c>
      <c r="P10" s="22">
        <f t="shared" si="1"/>
        <v>359.9589416410501</v>
      </c>
      <c r="Q10" s="20">
        <f t="shared" si="4"/>
        <v>1441474.9465436847</v>
      </c>
      <c r="R10" s="20">
        <f t="shared" si="2"/>
        <v>290.73718163446648</v>
      </c>
    </row>
    <row r="11" spans="1:18" x14ac:dyDescent="0.2">
      <c r="A11" s="2">
        <v>19</v>
      </c>
      <c r="B11" s="2" t="s">
        <v>8</v>
      </c>
      <c r="C11" s="2">
        <v>2</v>
      </c>
      <c r="D11" s="2">
        <v>25</v>
      </c>
      <c r="E11" s="5">
        <v>3984</v>
      </c>
      <c r="F11" s="2">
        <v>130675.19999999998</v>
      </c>
      <c r="G11" s="2">
        <v>251612.45067906668</v>
      </c>
      <c r="H11" s="2">
        <v>100432.93000000001</v>
      </c>
      <c r="I11" s="2">
        <v>37101.870000000003</v>
      </c>
      <c r="J11" s="2">
        <v>93424.8</v>
      </c>
      <c r="K11" s="2">
        <v>4019.69</v>
      </c>
      <c r="L11" s="2">
        <v>181401.154797072</v>
      </c>
      <c r="M11" s="2">
        <v>229745.70792290426</v>
      </c>
      <c r="N11" s="2">
        <v>261110.95195295705</v>
      </c>
      <c r="O11" s="22">
        <f t="shared" si="3"/>
        <v>1289524.755352</v>
      </c>
      <c r="P11" s="22">
        <f t="shared" si="1"/>
        <v>323.6758924076305</v>
      </c>
      <c r="Q11" s="20">
        <f t="shared" si="4"/>
        <v>1028413.8033990429</v>
      </c>
      <c r="R11" s="20">
        <f t="shared" si="2"/>
        <v>258.13599482907705</v>
      </c>
    </row>
    <row r="12" spans="1:18" x14ac:dyDescent="0.2">
      <c r="A12" s="2">
        <v>20</v>
      </c>
      <c r="B12" s="2" t="s">
        <v>9</v>
      </c>
      <c r="C12" s="2">
        <v>6</v>
      </c>
      <c r="D12" s="2">
        <v>23</v>
      </c>
      <c r="E12" s="5">
        <v>16611</v>
      </c>
      <c r="F12" s="2">
        <v>544840.79999999993</v>
      </c>
      <c r="G12" s="2">
        <v>1102083.1303875824</v>
      </c>
      <c r="H12" s="2">
        <v>379425.15</v>
      </c>
      <c r="I12" s="2">
        <v>190065.72</v>
      </c>
      <c r="J12" s="2">
        <v>389527.95</v>
      </c>
      <c r="K12" s="2">
        <v>16343.53</v>
      </c>
      <c r="L12" s="2">
        <v>781119.38255203003</v>
      </c>
      <c r="M12" s="2">
        <v>1053518.2255073183</v>
      </c>
      <c r="N12" s="2">
        <v>1070975.3739266046</v>
      </c>
      <c r="O12" s="22">
        <f t="shared" si="3"/>
        <v>5527899.262373535</v>
      </c>
      <c r="P12" s="22">
        <f t="shared" si="1"/>
        <v>332.78545917606016</v>
      </c>
      <c r="Q12" s="20">
        <f t="shared" si="4"/>
        <v>4456923.8884469308</v>
      </c>
      <c r="R12" s="20">
        <f t="shared" si="2"/>
        <v>268.31159403087901</v>
      </c>
    </row>
    <row r="13" spans="1:18" x14ac:dyDescent="0.2">
      <c r="A13" s="2">
        <v>46</v>
      </c>
      <c r="B13" s="2" t="s">
        <v>10</v>
      </c>
      <c r="C13" s="2">
        <v>10</v>
      </c>
      <c r="D13" s="2">
        <v>26</v>
      </c>
      <c r="E13" s="5">
        <v>1405</v>
      </c>
      <c r="F13" s="2">
        <v>46083.999999999993</v>
      </c>
      <c r="G13" s="2">
        <v>66516.018493002543</v>
      </c>
      <c r="H13" s="2">
        <v>21452.73</v>
      </c>
      <c r="I13" s="2">
        <v>26637.24</v>
      </c>
      <c r="J13" s="2">
        <v>32947.25</v>
      </c>
      <c r="K13" s="2">
        <v>962.8</v>
      </c>
      <c r="L13" s="2">
        <v>49418.400532167012</v>
      </c>
      <c r="M13" s="2">
        <v>64629.134010187699</v>
      </c>
      <c r="N13" s="2">
        <v>112987.48767592988</v>
      </c>
      <c r="O13" s="22">
        <f t="shared" si="3"/>
        <v>421635.06071128708</v>
      </c>
      <c r="P13" s="22">
        <f t="shared" si="1"/>
        <v>300.09612862013313</v>
      </c>
      <c r="Q13" s="20">
        <f t="shared" si="4"/>
        <v>308647.57303535723</v>
      </c>
      <c r="R13" s="20">
        <f t="shared" si="2"/>
        <v>219.67798792552117</v>
      </c>
    </row>
    <row r="14" spans="1:18" x14ac:dyDescent="0.2">
      <c r="A14" s="2">
        <v>47</v>
      </c>
      <c r="B14" s="2" t="s">
        <v>11</v>
      </c>
      <c r="C14" s="2">
        <v>19</v>
      </c>
      <c r="D14" s="2">
        <v>26</v>
      </c>
      <c r="E14" s="5">
        <v>1852</v>
      </c>
      <c r="F14" s="2">
        <v>60745.599999999991</v>
      </c>
      <c r="G14" s="2">
        <v>98685.792566230972</v>
      </c>
      <c r="H14" s="2">
        <v>29670.940000000002</v>
      </c>
      <c r="I14" s="2">
        <v>25485.63</v>
      </c>
      <c r="J14" s="2">
        <v>43429.4</v>
      </c>
      <c r="K14" s="2">
        <v>1010.94</v>
      </c>
      <c r="L14" s="2">
        <v>70160.29288657241</v>
      </c>
      <c r="M14" s="2">
        <v>155746.43663881443</v>
      </c>
      <c r="N14" s="2">
        <v>131630.50306748957</v>
      </c>
      <c r="O14" s="22">
        <f t="shared" si="3"/>
        <v>616565.53515910741</v>
      </c>
      <c r="P14" s="22">
        <f t="shared" si="1"/>
        <v>332.91875548547915</v>
      </c>
      <c r="Q14" s="20">
        <f t="shared" si="4"/>
        <v>484935.03209161782</v>
      </c>
      <c r="R14" s="20">
        <f t="shared" si="2"/>
        <v>261.84396981188866</v>
      </c>
    </row>
    <row r="15" spans="1:18" x14ac:dyDescent="0.2">
      <c r="A15" s="2">
        <v>49</v>
      </c>
      <c r="B15" s="2" t="s">
        <v>12</v>
      </c>
      <c r="C15" s="2">
        <v>1</v>
      </c>
      <c r="D15" s="2">
        <v>20</v>
      </c>
      <c r="E15" s="5">
        <v>283632</v>
      </c>
      <c r="F15" s="2">
        <v>9303129.5999999996</v>
      </c>
      <c r="G15" s="2">
        <v>24846140.246796247</v>
      </c>
      <c r="H15" s="2">
        <v>6884405.1900000004</v>
      </c>
      <c r="I15" s="2">
        <v>2084464.17</v>
      </c>
      <c r="J15" s="2">
        <v>6651170.3999999994</v>
      </c>
      <c r="K15" s="2">
        <v>249196.71</v>
      </c>
      <c r="L15" s="2">
        <v>18068129.515058599</v>
      </c>
      <c r="M15" s="2">
        <v>22948930.862563021</v>
      </c>
      <c r="N15" s="2">
        <v>26812238.209107481</v>
      </c>
      <c r="O15" s="22">
        <f t="shared" si="3"/>
        <v>117847804.90352535</v>
      </c>
      <c r="P15" s="22">
        <f t="shared" si="1"/>
        <v>415.49544798726998</v>
      </c>
      <c r="Q15" s="20">
        <f t="shared" si="4"/>
        <v>91035566.694417864</v>
      </c>
      <c r="R15" s="20">
        <f t="shared" si="2"/>
        <v>320.96366663288296</v>
      </c>
    </row>
    <row r="16" spans="1:18" x14ac:dyDescent="0.2">
      <c r="A16" s="2">
        <v>50</v>
      </c>
      <c r="B16" s="2" t="s">
        <v>13</v>
      </c>
      <c r="C16" s="2">
        <v>4</v>
      </c>
      <c r="D16" s="2">
        <v>23</v>
      </c>
      <c r="E16" s="5">
        <v>11748</v>
      </c>
      <c r="F16" s="2">
        <v>385334.39999999997</v>
      </c>
      <c r="G16" s="2">
        <v>755649.91236936708</v>
      </c>
      <c r="H16" s="2">
        <v>242917.48</v>
      </c>
      <c r="I16" s="2">
        <v>161726.1</v>
      </c>
      <c r="J16" s="2">
        <v>275490.59999999998</v>
      </c>
      <c r="K16" s="2">
        <v>10518.59</v>
      </c>
      <c r="L16" s="2">
        <v>541346.77491961524</v>
      </c>
      <c r="M16" s="2">
        <v>608244.10608620825</v>
      </c>
      <c r="N16" s="2">
        <v>813357.77894862695</v>
      </c>
      <c r="O16" s="22">
        <f t="shared" si="3"/>
        <v>3794585.7423238182</v>
      </c>
      <c r="P16" s="22">
        <f t="shared" si="1"/>
        <v>322.99844589068931</v>
      </c>
      <c r="Q16" s="20">
        <f t="shared" si="4"/>
        <v>2981227.9633751912</v>
      </c>
      <c r="R16" s="20">
        <f t="shared" si="2"/>
        <v>253.76472279325768</v>
      </c>
    </row>
    <row r="17" spans="1:18" x14ac:dyDescent="0.2">
      <c r="A17" s="2">
        <v>51</v>
      </c>
      <c r="B17" s="2" t="s">
        <v>14</v>
      </c>
      <c r="C17" s="2">
        <v>4</v>
      </c>
      <c r="D17" s="2">
        <v>24</v>
      </c>
      <c r="E17" s="5">
        <v>9454</v>
      </c>
      <c r="F17" s="2">
        <v>310091.19999999995</v>
      </c>
      <c r="G17" s="2">
        <v>562690.98384513217</v>
      </c>
      <c r="H17" s="2">
        <v>211432.13</v>
      </c>
      <c r="I17" s="2">
        <v>119266.74</v>
      </c>
      <c r="J17" s="2">
        <v>221696.3</v>
      </c>
      <c r="K17" s="2">
        <v>8063.45</v>
      </c>
      <c r="L17" s="2">
        <v>406540.86773056962</v>
      </c>
      <c r="M17" s="2">
        <v>489473.9341963749</v>
      </c>
      <c r="N17" s="2">
        <v>621462.20284583687</v>
      </c>
      <c r="O17" s="22">
        <f t="shared" si="3"/>
        <v>2950717.8086179136</v>
      </c>
      <c r="P17" s="22">
        <f t="shared" si="1"/>
        <v>312.11315936301179</v>
      </c>
      <c r="Q17" s="20">
        <f t="shared" si="4"/>
        <v>2329255.6057720766</v>
      </c>
      <c r="R17" s="20">
        <f t="shared" si="2"/>
        <v>246.37778779057294</v>
      </c>
    </row>
    <row r="18" spans="1:18" x14ac:dyDescent="0.2">
      <c r="A18" s="2">
        <v>52</v>
      </c>
      <c r="B18" s="2" t="s">
        <v>15</v>
      </c>
      <c r="C18" s="2">
        <v>14</v>
      </c>
      <c r="D18" s="2">
        <v>25</v>
      </c>
      <c r="E18" s="5">
        <v>2473</v>
      </c>
      <c r="F18" s="2">
        <v>81114.399999999994</v>
      </c>
      <c r="G18" s="2">
        <v>127016.01177468576</v>
      </c>
      <c r="H18" s="2">
        <v>52297.700000000004</v>
      </c>
      <c r="I18" s="2">
        <v>34047.599999999999</v>
      </c>
      <c r="J18" s="2">
        <v>57991.85</v>
      </c>
      <c r="K18" s="2">
        <v>1733.04</v>
      </c>
      <c r="L18" s="2">
        <v>90103.632213162826</v>
      </c>
      <c r="M18" s="2">
        <v>115946.02686766631</v>
      </c>
      <c r="N18" s="2">
        <v>175955.88585307845</v>
      </c>
      <c r="O18" s="22">
        <f t="shared" si="3"/>
        <v>736206.14670859335</v>
      </c>
      <c r="P18" s="22">
        <f t="shared" si="1"/>
        <v>297.6975926844292</v>
      </c>
      <c r="Q18" s="20">
        <f t="shared" ref="Q18:Q70" si="5">SUM(F18:M18)</f>
        <v>560250.26085551491</v>
      </c>
      <c r="R18" s="20">
        <f t="shared" si="2"/>
        <v>226.54680988900725</v>
      </c>
    </row>
    <row r="19" spans="1:18" x14ac:dyDescent="0.2">
      <c r="A19" s="2">
        <v>61</v>
      </c>
      <c r="B19" s="2" t="s">
        <v>16</v>
      </c>
      <c r="C19" s="2">
        <v>5</v>
      </c>
      <c r="D19" s="2">
        <v>23</v>
      </c>
      <c r="E19" s="5">
        <v>17028</v>
      </c>
      <c r="F19" s="2">
        <v>558518.39999999991</v>
      </c>
      <c r="G19" s="2">
        <v>997631.14525872236</v>
      </c>
      <c r="H19" s="2">
        <v>280806.63</v>
      </c>
      <c r="I19" s="2">
        <v>255757.56</v>
      </c>
      <c r="J19" s="2">
        <v>399306.6</v>
      </c>
      <c r="K19" s="2">
        <v>11722.09</v>
      </c>
      <c r="L19" s="2">
        <v>720047.52082422131</v>
      </c>
      <c r="M19" s="2">
        <v>767976.25688706094</v>
      </c>
      <c r="N19" s="2">
        <v>1197355.1178019505</v>
      </c>
      <c r="O19" s="22">
        <f t="shared" si="3"/>
        <v>5189121.320771955</v>
      </c>
      <c r="P19" s="22">
        <f t="shared" si="1"/>
        <v>304.74050509583952</v>
      </c>
      <c r="Q19" s="20">
        <f t="shared" si="5"/>
        <v>3991766.2029700046</v>
      </c>
      <c r="R19" s="20">
        <f t="shared" si="2"/>
        <v>234.42366707599277</v>
      </c>
    </row>
    <row r="20" spans="1:18" x14ac:dyDescent="0.2">
      <c r="A20" s="2">
        <v>69</v>
      </c>
      <c r="B20" s="2" t="s">
        <v>17</v>
      </c>
      <c r="C20" s="2">
        <v>17</v>
      </c>
      <c r="D20" s="2">
        <v>24</v>
      </c>
      <c r="E20" s="5">
        <v>7147</v>
      </c>
      <c r="F20" s="2">
        <v>234421.59999999998</v>
      </c>
      <c r="G20" s="2">
        <v>381630.43282017834</v>
      </c>
      <c r="H20" s="2">
        <v>177385.26</v>
      </c>
      <c r="I20" s="2">
        <v>84067.53</v>
      </c>
      <c r="J20" s="2">
        <v>167597.15</v>
      </c>
      <c r="K20" s="2">
        <v>7509.84</v>
      </c>
      <c r="L20" s="2">
        <v>271768.73826271726</v>
      </c>
      <c r="M20" s="2">
        <v>486144.14008993685</v>
      </c>
      <c r="N20" s="2">
        <v>484603.36567891465</v>
      </c>
      <c r="O20" s="22">
        <f t="shared" si="3"/>
        <v>2295128.056851747</v>
      </c>
      <c r="P20" s="22">
        <f t="shared" si="1"/>
        <v>321.13167158972254</v>
      </c>
      <c r="Q20" s="20">
        <f t="shared" si="5"/>
        <v>1810524.6911728324</v>
      </c>
      <c r="R20" s="20">
        <f t="shared" si="2"/>
        <v>253.32652737831711</v>
      </c>
    </row>
    <row r="21" spans="1:18" x14ac:dyDescent="0.2">
      <c r="A21" s="2">
        <v>71</v>
      </c>
      <c r="B21" s="2" t="s">
        <v>18</v>
      </c>
      <c r="C21" s="2">
        <v>17</v>
      </c>
      <c r="D21" s="2">
        <v>24</v>
      </c>
      <c r="E21" s="5">
        <v>6854</v>
      </c>
      <c r="F21" s="2">
        <v>224811.19999999998</v>
      </c>
      <c r="G21" s="2">
        <v>345647.98719889048</v>
      </c>
      <c r="H21" s="2">
        <v>183362.14</v>
      </c>
      <c r="I21" s="2">
        <v>76557.03</v>
      </c>
      <c r="J21" s="2">
        <v>160726.29999999999</v>
      </c>
      <c r="K21" s="2">
        <v>7269.14</v>
      </c>
      <c r="L21" s="2">
        <v>242226.21540453922</v>
      </c>
      <c r="M21" s="2">
        <v>466214.06690589443</v>
      </c>
      <c r="N21" s="2">
        <v>461215.22233723931</v>
      </c>
      <c r="O21" s="22">
        <f t="shared" si="3"/>
        <v>2168029.3018465638</v>
      </c>
      <c r="P21" s="22">
        <f t="shared" si="1"/>
        <v>316.31591798169882</v>
      </c>
      <c r="Q21" s="20">
        <f t="shared" si="5"/>
        <v>1706814.0795093244</v>
      </c>
      <c r="R21" s="20">
        <f t="shared" si="2"/>
        <v>249.02452283474238</v>
      </c>
    </row>
    <row r="22" spans="1:18" x14ac:dyDescent="0.2">
      <c r="A22" s="2">
        <v>72</v>
      </c>
      <c r="B22" s="2" t="s">
        <v>19</v>
      </c>
      <c r="C22" s="2">
        <v>17</v>
      </c>
      <c r="D22" s="2">
        <v>26</v>
      </c>
      <c r="E22" s="5">
        <v>974</v>
      </c>
      <c r="F22" s="2">
        <v>31947.199999999997</v>
      </c>
      <c r="G22" s="2">
        <v>59127.679906893136</v>
      </c>
      <c r="H22" s="2">
        <v>16329.69</v>
      </c>
      <c r="I22" s="2">
        <v>18325.62</v>
      </c>
      <c r="J22" s="2">
        <v>22840.3</v>
      </c>
      <c r="K22" s="2">
        <v>481.4</v>
      </c>
      <c r="L22" s="2">
        <v>45504.686783429512</v>
      </c>
      <c r="M22" s="2">
        <v>66252.188673233322</v>
      </c>
      <c r="N22" s="2">
        <v>63215.432159683434</v>
      </c>
      <c r="O22" s="22">
        <f t="shared" si="3"/>
        <v>324024.19752323936</v>
      </c>
      <c r="P22" s="22">
        <f t="shared" si="1"/>
        <v>332.67371408956814</v>
      </c>
      <c r="Q22" s="20">
        <f t="shared" si="5"/>
        <v>260808.76536355593</v>
      </c>
      <c r="R22" s="20">
        <f t="shared" si="2"/>
        <v>267.77080632808617</v>
      </c>
    </row>
    <row r="23" spans="1:18" x14ac:dyDescent="0.2">
      <c r="A23" s="2">
        <v>74</v>
      </c>
      <c r="B23" s="2" t="s">
        <v>20</v>
      </c>
      <c r="C23" s="2">
        <v>16</v>
      </c>
      <c r="D23" s="2">
        <v>26</v>
      </c>
      <c r="E23" s="5">
        <v>1165</v>
      </c>
      <c r="F23" s="2">
        <v>38212</v>
      </c>
      <c r="G23" s="2">
        <v>57540.114083335589</v>
      </c>
      <c r="H23" s="2">
        <v>20171.97</v>
      </c>
      <c r="I23" s="2">
        <v>19627.439999999999</v>
      </c>
      <c r="J23" s="2">
        <v>27319.25</v>
      </c>
      <c r="K23" s="2">
        <v>842.45</v>
      </c>
      <c r="L23" s="2">
        <v>41530.532217435742</v>
      </c>
      <c r="M23" s="2">
        <v>67671.104795018255</v>
      </c>
      <c r="N23" s="2">
        <v>87745.129546233686</v>
      </c>
      <c r="O23" s="22">
        <f t="shared" si="3"/>
        <v>360659.99064202327</v>
      </c>
      <c r="P23" s="22">
        <f t="shared" si="1"/>
        <v>309.57939110903283</v>
      </c>
      <c r="Q23" s="20">
        <f t="shared" si="5"/>
        <v>272914.86109578959</v>
      </c>
      <c r="R23" s="20">
        <f t="shared" si="2"/>
        <v>234.26168334402539</v>
      </c>
    </row>
    <row r="24" spans="1:18" x14ac:dyDescent="0.2">
      <c r="A24" s="2">
        <v>75</v>
      </c>
      <c r="B24" s="2" t="s">
        <v>21</v>
      </c>
      <c r="C24" s="2">
        <v>8</v>
      </c>
      <c r="D24" s="2">
        <v>22</v>
      </c>
      <c r="E24" s="5">
        <v>20286</v>
      </c>
      <c r="F24" s="2">
        <v>665380.79999999993</v>
      </c>
      <c r="G24" s="2">
        <v>1359999.1424994778</v>
      </c>
      <c r="H24" s="2">
        <v>355410.9</v>
      </c>
      <c r="I24" s="2">
        <v>293610.48</v>
      </c>
      <c r="J24" s="2">
        <v>475706.7</v>
      </c>
      <c r="K24" s="2">
        <v>14995.61</v>
      </c>
      <c r="L24" s="2">
        <v>966930.43925688427</v>
      </c>
      <c r="M24" s="2">
        <v>909168.38145614124</v>
      </c>
      <c r="N24" s="2">
        <v>1605001.0616625645</v>
      </c>
      <c r="O24" s="22">
        <f t="shared" si="3"/>
        <v>6646203.5148750674</v>
      </c>
      <c r="P24" s="22">
        <f t="shared" si="1"/>
        <v>327.62513629473858</v>
      </c>
      <c r="Q24" s="20">
        <f t="shared" si="5"/>
        <v>5041202.4532125033</v>
      </c>
      <c r="R24" s="20">
        <f t="shared" si="2"/>
        <v>248.50647999667274</v>
      </c>
    </row>
    <row r="25" spans="1:18" x14ac:dyDescent="0.2">
      <c r="A25" s="2">
        <v>77</v>
      </c>
      <c r="B25" s="2" t="s">
        <v>22</v>
      </c>
      <c r="C25" s="2">
        <v>13</v>
      </c>
      <c r="D25" s="2">
        <v>25</v>
      </c>
      <c r="E25" s="5">
        <v>4939</v>
      </c>
      <c r="F25" s="2">
        <v>161999.19999999998</v>
      </c>
      <c r="G25" s="2">
        <v>248190.98158626418</v>
      </c>
      <c r="H25" s="2">
        <v>94562.78</v>
      </c>
      <c r="I25" s="2">
        <v>74303.88</v>
      </c>
      <c r="J25" s="2">
        <v>115819.55</v>
      </c>
      <c r="K25" s="2">
        <v>3803.06</v>
      </c>
      <c r="L25" s="2">
        <v>176219.83190646337</v>
      </c>
      <c r="M25" s="2">
        <v>298471.44462913607</v>
      </c>
      <c r="N25" s="2">
        <v>341597.01188570703</v>
      </c>
      <c r="O25" s="22">
        <f t="shared" si="3"/>
        <v>1514967.7400075707</v>
      </c>
      <c r="P25" s="22">
        <f t="shared" si="1"/>
        <v>306.73572383226781</v>
      </c>
      <c r="Q25" s="20">
        <f t="shared" si="5"/>
        <v>1173370.7281218637</v>
      </c>
      <c r="R25" s="20">
        <f t="shared" si="2"/>
        <v>237.57253049642918</v>
      </c>
    </row>
    <row r="26" spans="1:18" x14ac:dyDescent="0.2">
      <c r="A26" s="2">
        <v>78</v>
      </c>
      <c r="B26" s="2" t="s">
        <v>23</v>
      </c>
      <c r="C26" s="2">
        <v>1</v>
      </c>
      <c r="D26" s="2">
        <v>24</v>
      </c>
      <c r="E26" s="5">
        <v>8379</v>
      </c>
      <c r="F26" s="2">
        <v>274831.19999999995</v>
      </c>
      <c r="G26" s="2">
        <v>633779.47152622079</v>
      </c>
      <c r="H26" s="2">
        <v>140990.33000000002</v>
      </c>
      <c r="I26" s="2">
        <v>131433.75</v>
      </c>
      <c r="J26" s="2">
        <v>196487.55</v>
      </c>
      <c r="K26" s="2">
        <v>6137.85</v>
      </c>
      <c r="L26" s="2">
        <v>452066.71080981998</v>
      </c>
      <c r="M26" s="2">
        <v>677952.74051381915</v>
      </c>
      <c r="N26" s="2">
        <v>658651.97329465672</v>
      </c>
      <c r="O26" s="22">
        <f t="shared" si="3"/>
        <v>3172331.5761445169</v>
      </c>
      <c r="P26" s="22">
        <f t="shared" si="1"/>
        <v>378.60503355346901</v>
      </c>
      <c r="Q26" s="20">
        <f t="shared" si="5"/>
        <v>2513679.6028498602</v>
      </c>
      <c r="R26" s="20">
        <f t="shared" si="2"/>
        <v>299.9975656820456</v>
      </c>
    </row>
    <row r="27" spans="1:18" x14ac:dyDescent="0.2">
      <c r="A27" s="2">
        <v>79</v>
      </c>
      <c r="B27" s="2" t="s">
        <v>24</v>
      </c>
      <c r="C27" s="2">
        <v>4</v>
      </c>
      <c r="D27" s="2">
        <v>24</v>
      </c>
      <c r="E27" s="5">
        <v>7018</v>
      </c>
      <c r="F27" s="2">
        <v>230190.4</v>
      </c>
      <c r="G27" s="2">
        <v>479524.41317419597</v>
      </c>
      <c r="H27" s="2">
        <v>129356.76000000001</v>
      </c>
      <c r="I27" s="2">
        <v>108451.62</v>
      </c>
      <c r="J27" s="2">
        <v>164572.1</v>
      </c>
      <c r="K27" s="2">
        <v>5343.54</v>
      </c>
      <c r="L27" s="2">
        <v>347292.34641870391</v>
      </c>
      <c r="M27" s="2">
        <v>363351.81618258508</v>
      </c>
      <c r="N27" s="2">
        <v>1231159.1416126918</v>
      </c>
      <c r="O27" s="22">
        <f t="shared" si="3"/>
        <v>3059242.1373881768</v>
      </c>
      <c r="P27" s="22">
        <f t="shared" si="1"/>
        <v>435.91367018925291</v>
      </c>
      <c r="Q27" s="20">
        <f t="shared" si="5"/>
        <v>1828082.9957754849</v>
      </c>
      <c r="R27" s="20">
        <f t="shared" si="2"/>
        <v>260.48489537980691</v>
      </c>
    </row>
    <row r="28" spans="1:18" x14ac:dyDescent="0.2">
      <c r="A28" s="2">
        <v>81</v>
      </c>
      <c r="B28" s="2" t="s">
        <v>25</v>
      </c>
      <c r="C28" s="2">
        <v>7</v>
      </c>
      <c r="D28" s="2">
        <v>25</v>
      </c>
      <c r="E28" s="5">
        <v>2780</v>
      </c>
      <c r="F28" s="2">
        <v>91183.999999999985</v>
      </c>
      <c r="G28" s="2">
        <v>133000.69170801045</v>
      </c>
      <c r="H28" s="2">
        <v>35541.090000000004</v>
      </c>
      <c r="I28" s="2">
        <v>52172.94</v>
      </c>
      <c r="J28" s="2">
        <v>65191</v>
      </c>
      <c r="K28" s="2">
        <v>1660.83</v>
      </c>
      <c r="L28" s="2">
        <v>95518.478270244406</v>
      </c>
      <c r="M28" s="2">
        <v>142594.25207203938</v>
      </c>
      <c r="N28" s="2">
        <v>229469.69683564812</v>
      </c>
      <c r="O28" s="22">
        <f t="shared" si="3"/>
        <v>846332.97888594237</v>
      </c>
      <c r="P28" s="22">
        <f t="shared" si="1"/>
        <v>304.43632334026705</v>
      </c>
      <c r="Q28" s="20">
        <f t="shared" si="5"/>
        <v>616863.28205029422</v>
      </c>
      <c r="R28" s="20">
        <f t="shared" si="2"/>
        <v>221.89326692456626</v>
      </c>
    </row>
    <row r="29" spans="1:18" x14ac:dyDescent="0.2">
      <c r="A29" s="2">
        <v>82</v>
      </c>
      <c r="B29" s="2" t="s">
        <v>26</v>
      </c>
      <c r="C29" s="2">
        <v>5</v>
      </c>
      <c r="D29" s="2">
        <v>24</v>
      </c>
      <c r="E29" s="5">
        <v>9475</v>
      </c>
      <c r="F29" s="2">
        <v>310780</v>
      </c>
      <c r="G29" s="2">
        <v>661063.95574259816</v>
      </c>
      <c r="H29" s="2">
        <v>216448.44</v>
      </c>
      <c r="I29" s="2">
        <v>105197.07</v>
      </c>
      <c r="J29" s="2">
        <v>222188.75</v>
      </c>
      <c r="K29" s="2">
        <v>8737.41</v>
      </c>
      <c r="L29" s="2">
        <v>474205.02587672416</v>
      </c>
      <c r="M29" s="2">
        <v>427329.9879025665</v>
      </c>
      <c r="N29" s="2">
        <v>623811.34853696602</v>
      </c>
      <c r="O29" s="22">
        <f t="shared" si="3"/>
        <v>3049761.9880588548</v>
      </c>
      <c r="P29" s="22">
        <f t="shared" si="1"/>
        <v>321.87461615396887</v>
      </c>
      <c r="Q29" s="20">
        <f t="shared" si="5"/>
        <v>2425950.6395218889</v>
      </c>
      <c r="R29" s="20">
        <f t="shared" si="2"/>
        <v>256.03700680969803</v>
      </c>
    </row>
    <row r="30" spans="1:18" x14ac:dyDescent="0.2">
      <c r="A30" s="2">
        <v>86</v>
      </c>
      <c r="B30" s="2" t="s">
        <v>27</v>
      </c>
      <c r="C30" s="2">
        <v>5</v>
      </c>
      <c r="D30" s="2">
        <v>24</v>
      </c>
      <c r="E30" s="5">
        <v>8417</v>
      </c>
      <c r="F30" s="2">
        <v>276077.59999999998</v>
      </c>
      <c r="G30" s="2">
        <v>562729.35671214352</v>
      </c>
      <c r="H30" s="2">
        <v>200012.02000000002</v>
      </c>
      <c r="I30" s="2">
        <v>87021.66</v>
      </c>
      <c r="J30" s="2">
        <v>197378.65</v>
      </c>
      <c r="K30" s="2">
        <v>8111.59</v>
      </c>
      <c r="L30" s="2">
        <v>398505.87004002562</v>
      </c>
      <c r="M30" s="2">
        <v>379613.35178637487</v>
      </c>
      <c r="N30" s="2">
        <v>549086.73553188797</v>
      </c>
      <c r="O30" s="22">
        <f t="shared" si="3"/>
        <v>2658536.834070432</v>
      </c>
      <c r="P30" s="22">
        <f t="shared" si="1"/>
        <v>315.85325342407413</v>
      </c>
      <c r="Q30" s="20">
        <f t="shared" si="5"/>
        <v>2109450.098538544</v>
      </c>
      <c r="R30" s="20">
        <f t="shared" si="2"/>
        <v>250.61780902204396</v>
      </c>
    </row>
    <row r="31" spans="1:18" x14ac:dyDescent="0.2">
      <c r="A31" s="2">
        <v>90</v>
      </c>
      <c r="B31" s="2" t="s">
        <v>28</v>
      </c>
      <c r="C31" s="2">
        <v>10</v>
      </c>
      <c r="D31" s="2">
        <v>25</v>
      </c>
      <c r="E31" s="5">
        <v>3329</v>
      </c>
      <c r="F31" s="2">
        <v>109191.2</v>
      </c>
      <c r="G31" s="2">
        <v>160562.00343882461</v>
      </c>
      <c r="H31" s="2">
        <v>47921.770000000004</v>
      </c>
      <c r="I31" s="2">
        <v>62887.92</v>
      </c>
      <c r="J31" s="2">
        <v>78065.05</v>
      </c>
      <c r="K31" s="2">
        <v>2479.21</v>
      </c>
      <c r="L31" s="2">
        <v>113008.61178093242</v>
      </c>
      <c r="M31" s="2">
        <v>171698.04043162038</v>
      </c>
      <c r="N31" s="2">
        <v>312489.15218232747</v>
      </c>
      <c r="O31" s="22">
        <f t="shared" si="3"/>
        <v>1058302.957833705</v>
      </c>
      <c r="P31" s="22">
        <f t="shared" si="1"/>
        <v>317.90416276170174</v>
      </c>
      <c r="Q31" s="20">
        <f t="shared" si="5"/>
        <v>745813.80565137742</v>
      </c>
      <c r="R31" s="20">
        <f t="shared" si="2"/>
        <v>224.03538769942247</v>
      </c>
    </row>
    <row r="32" spans="1:18" x14ac:dyDescent="0.2">
      <c r="A32" s="2">
        <v>91</v>
      </c>
      <c r="B32" s="2" t="s">
        <v>29</v>
      </c>
      <c r="C32" s="2">
        <v>1</v>
      </c>
      <c r="D32" s="2">
        <v>20</v>
      </c>
      <c r="E32" s="5">
        <v>648042</v>
      </c>
      <c r="F32" s="2">
        <v>21255777.599999998</v>
      </c>
      <c r="G32" s="2">
        <v>50735199.876552828</v>
      </c>
      <c r="H32" s="2">
        <v>11582979.98</v>
      </c>
      <c r="I32" s="2">
        <v>5522871.21</v>
      </c>
      <c r="J32" s="2">
        <v>15196584.9</v>
      </c>
      <c r="K32" s="2">
        <v>388489.8</v>
      </c>
      <c r="L32" s="2">
        <v>36691732.918221518</v>
      </c>
      <c r="M32" s="2">
        <v>52433685.38823922</v>
      </c>
      <c r="N32" s="2">
        <v>90051307.518950015</v>
      </c>
      <c r="O32" s="22">
        <f t="shared" si="3"/>
        <v>283858629.19196355</v>
      </c>
      <c r="P32" s="22">
        <f t="shared" si="1"/>
        <v>438.02504959858089</v>
      </c>
      <c r="Q32" s="20">
        <f t="shared" si="5"/>
        <v>193807321.67301357</v>
      </c>
      <c r="R32" s="20">
        <f t="shared" si="2"/>
        <v>299.06598904548406</v>
      </c>
    </row>
    <row r="33" spans="1:18" x14ac:dyDescent="0.2">
      <c r="A33" s="2">
        <v>92</v>
      </c>
      <c r="B33" s="2" t="s">
        <v>30</v>
      </c>
      <c r="C33" s="2">
        <v>1</v>
      </c>
      <c r="D33" s="2">
        <v>20</v>
      </c>
      <c r="E33" s="5">
        <v>228166</v>
      </c>
      <c r="F33" s="2">
        <v>7483844.7999999998</v>
      </c>
      <c r="G33" s="2">
        <v>16628948.21662345</v>
      </c>
      <c r="H33" s="2">
        <v>5056547.21</v>
      </c>
      <c r="I33" s="2">
        <v>1749646.08</v>
      </c>
      <c r="J33" s="2">
        <v>5350492.7</v>
      </c>
      <c r="K33" s="2">
        <v>181608.15</v>
      </c>
      <c r="L33" s="2">
        <v>12046315.186040485</v>
      </c>
      <c r="M33" s="2">
        <v>18461124.834953584</v>
      </c>
      <c r="N33" s="2">
        <v>17994457.278048363</v>
      </c>
      <c r="O33" s="22">
        <f t="shared" si="3"/>
        <v>84952984.455665886</v>
      </c>
      <c r="P33" s="22">
        <f t="shared" si="1"/>
        <v>372.32972684653231</v>
      </c>
      <c r="Q33" s="20">
        <f t="shared" si="5"/>
        <v>66958527.17761752</v>
      </c>
      <c r="R33" s="20">
        <f t="shared" si="2"/>
        <v>293.46408832874977</v>
      </c>
    </row>
    <row r="34" spans="1:18" x14ac:dyDescent="0.2">
      <c r="A34" s="2">
        <v>97</v>
      </c>
      <c r="B34" s="2" t="s">
        <v>31</v>
      </c>
      <c r="C34" s="2">
        <v>10</v>
      </c>
      <c r="D34" s="2">
        <v>25</v>
      </c>
      <c r="E34" s="5">
        <v>2152</v>
      </c>
      <c r="F34" s="2">
        <v>70585.599999999991</v>
      </c>
      <c r="G34" s="2">
        <v>107965.03597694208</v>
      </c>
      <c r="H34" s="2">
        <v>29777.670000000002</v>
      </c>
      <c r="I34" s="2">
        <v>38203.410000000003</v>
      </c>
      <c r="J34" s="2">
        <v>50464.4</v>
      </c>
      <c r="K34" s="2">
        <v>1059.08</v>
      </c>
      <c r="L34" s="2">
        <v>74902.599191453104</v>
      </c>
      <c r="M34" s="2">
        <v>88485.240472071309</v>
      </c>
      <c r="N34" s="2">
        <v>177750.20922960978</v>
      </c>
      <c r="O34" s="22">
        <f t="shared" si="3"/>
        <v>639193.24487007642</v>
      </c>
      <c r="P34" s="22">
        <f t="shared" si="1"/>
        <v>297.02288330393884</v>
      </c>
      <c r="Q34" s="20">
        <f t="shared" si="5"/>
        <v>461443.03564046661</v>
      </c>
      <c r="R34" s="20">
        <f t="shared" si="2"/>
        <v>214.42520243516105</v>
      </c>
    </row>
    <row r="35" spans="1:18" x14ac:dyDescent="0.2">
      <c r="A35" s="2">
        <v>98</v>
      </c>
      <c r="B35" s="2" t="s">
        <v>32</v>
      </c>
      <c r="C35" s="2">
        <v>7</v>
      </c>
      <c r="D35" s="2">
        <v>22</v>
      </c>
      <c r="E35" s="5">
        <v>23602</v>
      </c>
      <c r="F35" s="2">
        <v>774145.6</v>
      </c>
      <c r="G35" s="2">
        <v>1602946.8733851733</v>
      </c>
      <c r="H35" s="2">
        <v>553501.78</v>
      </c>
      <c r="I35" s="2">
        <v>281092.98</v>
      </c>
      <c r="J35" s="2">
        <v>553466.9</v>
      </c>
      <c r="K35" s="2">
        <v>24888.38</v>
      </c>
      <c r="L35" s="2">
        <v>1140057.9147587565</v>
      </c>
      <c r="M35" s="2">
        <v>1210614.9415123286</v>
      </c>
      <c r="N35" s="2">
        <v>1562667.6853212118</v>
      </c>
      <c r="O35" s="22">
        <f t="shared" si="3"/>
        <v>7703383.0549774701</v>
      </c>
      <c r="P35" s="22">
        <f t="shared" si="1"/>
        <v>326.38687632308574</v>
      </c>
      <c r="Q35" s="20">
        <f t="shared" si="5"/>
        <v>6140715.3696562583</v>
      </c>
      <c r="R35" s="20">
        <f t="shared" si="2"/>
        <v>260.17775483671971</v>
      </c>
    </row>
    <row r="36" spans="1:18" x14ac:dyDescent="0.2">
      <c r="A36" s="2">
        <v>99</v>
      </c>
      <c r="B36" s="2" t="s">
        <v>321</v>
      </c>
      <c r="C36" s="2">
        <v>4</v>
      </c>
      <c r="D36" s="2">
        <v>26</v>
      </c>
      <c r="E36" s="5">
        <v>1666</v>
      </c>
      <c r="F36" s="2">
        <v>54644.799999999996</v>
      </c>
      <c r="G36" s="2">
        <v>85108.564952198343</v>
      </c>
      <c r="H36" s="2">
        <v>29350.75</v>
      </c>
      <c r="I36" s="2">
        <v>23582.97</v>
      </c>
      <c r="J36" s="2">
        <v>39067.699999999997</v>
      </c>
      <c r="K36" s="2">
        <v>986.87</v>
      </c>
      <c r="L36" s="2">
        <v>59723.740754660044</v>
      </c>
      <c r="M36" s="2">
        <v>86255.93128529306</v>
      </c>
      <c r="N36" s="2">
        <v>128474.5432669742</v>
      </c>
      <c r="O36" s="22">
        <f t="shared" si="3"/>
        <v>507195.87025912566</v>
      </c>
      <c r="P36" s="22">
        <f t="shared" si="1"/>
        <v>304.43929787462525</v>
      </c>
      <c r="Q36" s="20">
        <f t="shared" si="5"/>
        <v>378721.32699215144</v>
      </c>
      <c r="R36" s="20">
        <f t="shared" si="2"/>
        <v>227.32372568556508</v>
      </c>
    </row>
    <row r="37" spans="1:18" x14ac:dyDescent="0.2">
      <c r="A37" s="2">
        <v>102</v>
      </c>
      <c r="B37" s="2" t="s">
        <v>33</v>
      </c>
      <c r="C37" s="2">
        <v>4</v>
      </c>
      <c r="D37" s="2">
        <v>23</v>
      </c>
      <c r="E37" s="5">
        <v>10091</v>
      </c>
      <c r="F37" s="2">
        <v>330984.8</v>
      </c>
      <c r="G37" s="2">
        <v>563092.96937348344</v>
      </c>
      <c r="H37" s="2">
        <v>189765.94</v>
      </c>
      <c r="I37" s="2">
        <v>143801.04</v>
      </c>
      <c r="J37" s="2">
        <v>236633.94999999998</v>
      </c>
      <c r="K37" s="2">
        <v>7509.84</v>
      </c>
      <c r="L37" s="2">
        <v>405459.28392826533</v>
      </c>
      <c r="M37" s="2">
        <v>522454.1432172223</v>
      </c>
      <c r="N37" s="2">
        <v>705047.60273652012</v>
      </c>
      <c r="O37" s="22">
        <f t="shared" si="3"/>
        <v>3104749.5692554913</v>
      </c>
      <c r="P37" s="22">
        <f t="shared" si="1"/>
        <v>307.67511339366678</v>
      </c>
      <c r="Q37" s="20">
        <f t="shared" si="5"/>
        <v>2399701.9665189711</v>
      </c>
      <c r="R37" s="20">
        <f t="shared" si="2"/>
        <v>237.80616059052335</v>
      </c>
    </row>
    <row r="38" spans="1:18" x14ac:dyDescent="0.2">
      <c r="A38" s="2">
        <v>103</v>
      </c>
      <c r="B38" s="2" t="s">
        <v>34</v>
      </c>
      <c r="C38" s="2">
        <v>5</v>
      </c>
      <c r="D38" s="2">
        <v>25</v>
      </c>
      <c r="E38" s="5">
        <v>2235</v>
      </c>
      <c r="F38" s="2">
        <v>73308</v>
      </c>
      <c r="G38" s="2">
        <v>125859.35986178048</v>
      </c>
      <c r="H38" s="2">
        <v>43332.380000000005</v>
      </c>
      <c r="I38" s="2">
        <v>31143.54</v>
      </c>
      <c r="J38" s="2">
        <v>52410.75</v>
      </c>
      <c r="K38" s="2">
        <v>1949.67</v>
      </c>
      <c r="L38" s="2">
        <v>86338.602070963301</v>
      </c>
      <c r="M38" s="2">
        <v>100800.26627569774</v>
      </c>
      <c r="N38" s="2">
        <v>152124.73295779608</v>
      </c>
      <c r="O38" s="22">
        <f t="shared" si="3"/>
        <v>667267.30116623756</v>
      </c>
      <c r="P38" s="22">
        <f t="shared" si="1"/>
        <v>298.5536023115157</v>
      </c>
      <c r="Q38" s="20">
        <f t="shared" si="5"/>
        <v>515142.56820844149</v>
      </c>
      <c r="R38" s="20">
        <f t="shared" si="2"/>
        <v>230.48884483599173</v>
      </c>
    </row>
    <row r="39" spans="1:18" x14ac:dyDescent="0.2">
      <c r="A39" s="2">
        <v>105</v>
      </c>
      <c r="B39" s="2" t="s">
        <v>35</v>
      </c>
      <c r="C39" s="2">
        <v>18</v>
      </c>
      <c r="D39" s="2">
        <v>25</v>
      </c>
      <c r="E39" s="5">
        <v>2287</v>
      </c>
      <c r="F39" s="2">
        <v>75013.599999999991</v>
      </c>
      <c r="G39" s="2">
        <v>117482.99431615327</v>
      </c>
      <c r="H39" s="2">
        <v>28817.100000000002</v>
      </c>
      <c r="I39" s="2">
        <v>44261.88</v>
      </c>
      <c r="J39" s="2">
        <v>53630.15</v>
      </c>
      <c r="K39" s="2">
        <v>1155.3600000000001</v>
      </c>
      <c r="L39" s="2">
        <v>82077.115798904226</v>
      </c>
      <c r="M39" s="2">
        <v>156407.22294560823</v>
      </c>
      <c r="N39" s="2">
        <v>175363.10105256364</v>
      </c>
      <c r="O39" s="22">
        <f t="shared" si="3"/>
        <v>734208.52411322936</v>
      </c>
      <c r="P39" s="22">
        <f t="shared" si="1"/>
        <v>321.03564674824196</v>
      </c>
      <c r="Q39" s="20">
        <f t="shared" si="5"/>
        <v>558845.42306066572</v>
      </c>
      <c r="R39" s="20">
        <f t="shared" si="2"/>
        <v>244.35742153942533</v>
      </c>
    </row>
    <row r="40" spans="1:18" x14ac:dyDescent="0.2">
      <c r="A40" s="2">
        <v>106</v>
      </c>
      <c r="B40" s="2" t="s">
        <v>36</v>
      </c>
      <c r="C40" s="2">
        <v>1</v>
      </c>
      <c r="D40" s="2">
        <v>21</v>
      </c>
      <c r="E40" s="5">
        <v>46504</v>
      </c>
      <c r="F40" s="2">
        <v>1525331.2</v>
      </c>
      <c r="G40" s="2">
        <v>3355352.6429420956</v>
      </c>
      <c r="H40" s="2">
        <v>950537.38</v>
      </c>
      <c r="I40" s="2">
        <v>504455.25</v>
      </c>
      <c r="J40" s="2">
        <v>1090518.8</v>
      </c>
      <c r="K40" s="2">
        <v>37284.43</v>
      </c>
      <c r="L40" s="2">
        <v>2419543.992086452</v>
      </c>
      <c r="M40" s="2">
        <v>3762682.2108670063</v>
      </c>
      <c r="N40" s="2">
        <v>3296988.7135495194</v>
      </c>
      <c r="O40" s="22">
        <f t="shared" si="3"/>
        <v>16942694.619445074</v>
      </c>
      <c r="P40" s="22">
        <f t="shared" si="1"/>
        <v>364.32768405825465</v>
      </c>
      <c r="Q40" s="20">
        <f t="shared" si="5"/>
        <v>13645705.905895554</v>
      </c>
      <c r="R40" s="20">
        <f t="shared" si="2"/>
        <v>293.43079962789335</v>
      </c>
    </row>
    <row r="41" spans="1:18" x14ac:dyDescent="0.2">
      <c r="A41" s="2">
        <v>108</v>
      </c>
      <c r="B41" s="2" t="s">
        <v>37</v>
      </c>
      <c r="C41" s="2">
        <v>6</v>
      </c>
      <c r="D41" s="2">
        <v>23</v>
      </c>
      <c r="E41" s="5">
        <v>10510</v>
      </c>
      <c r="F41" s="2">
        <v>344727.99999999994</v>
      </c>
      <c r="G41" s="2">
        <v>653722.5049329435</v>
      </c>
      <c r="H41" s="2">
        <v>240249.23</v>
      </c>
      <c r="I41" s="2">
        <v>121569.96</v>
      </c>
      <c r="J41" s="2">
        <v>246459.5</v>
      </c>
      <c r="K41" s="2">
        <v>9652.07</v>
      </c>
      <c r="L41" s="2">
        <v>475807.57173989259</v>
      </c>
      <c r="M41" s="2">
        <v>666574.95334910089</v>
      </c>
      <c r="N41" s="2">
        <v>706076.76384628448</v>
      </c>
      <c r="O41" s="22">
        <f t="shared" si="3"/>
        <v>3464840.5538682211</v>
      </c>
      <c r="P41" s="22">
        <f t="shared" si="1"/>
        <v>329.67084242323705</v>
      </c>
      <c r="Q41" s="20">
        <f t="shared" si="5"/>
        <v>2758763.7900219369</v>
      </c>
      <c r="R41" s="20">
        <f t="shared" si="2"/>
        <v>262.48941865099306</v>
      </c>
    </row>
    <row r="42" spans="1:18" x14ac:dyDescent="0.2">
      <c r="A42" s="2">
        <v>109</v>
      </c>
      <c r="B42" s="2" t="s">
        <v>38</v>
      </c>
      <c r="C42" s="2">
        <v>5</v>
      </c>
      <c r="D42" s="2">
        <v>21</v>
      </c>
      <c r="E42" s="5">
        <v>67532</v>
      </c>
      <c r="F42" s="2">
        <v>2215049.5999999996</v>
      </c>
      <c r="G42" s="2">
        <v>4701339.3678706614</v>
      </c>
      <c r="H42" s="2">
        <v>1296982.96</v>
      </c>
      <c r="I42" s="2">
        <v>855345.81</v>
      </c>
      <c r="J42" s="2">
        <v>1583625.4</v>
      </c>
      <c r="K42" s="2">
        <v>51630.15</v>
      </c>
      <c r="L42" s="2">
        <v>3396193.2638436891</v>
      </c>
      <c r="M42" s="2">
        <v>3045746.5691858702</v>
      </c>
      <c r="N42" s="2">
        <v>4920540.5682277009</v>
      </c>
      <c r="O42" s="22">
        <f t="shared" si="3"/>
        <v>22066453.689127922</v>
      </c>
      <c r="P42" s="22">
        <f t="shared" si="1"/>
        <v>326.75551870413909</v>
      </c>
      <c r="Q42" s="20">
        <f t="shared" si="5"/>
        <v>17145913.120900221</v>
      </c>
      <c r="R42" s="20">
        <f t="shared" si="2"/>
        <v>253.89316355061632</v>
      </c>
    </row>
    <row r="43" spans="1:18" x14ac:dyDescent="0.2">
      <c r="A43" s="2">
        <v>111</v>
      </c>
      <c r="B43" s="2" t="s">
        <v>39</v>
      </c>
      <c r="C43" s="2">
        <v>7</v>
      </c>
      <c r="D43" s="2">
        <v>23</v>
      </c>
      <c r="E43" s="5">
        <v>18889</v>
      </c>
      <c r="F43" s="2">
        <v>619559.19999999995</v>
      </c>
      <c r="G43" s="2">
        <v>1142884.7172897393</v>
      </c>
      <c r="H43" s="2">
        <v>293080.58</v>
      </c>
      <c r="I43" s="2">
        <v>310233.72000000003</v>
      </c>
      <c r="J43" s="2">
        <v>442947.05</v>
      </c>
      <c r="K43" s="2">
        <v>13743.97</v>
      </c>
      <c r="L43" s="2">
        <v>832324.93404161441</v>
      </c>
      <c r="M43" s="2">
        <v>968871.520643436</v>
      </c>
      <c r="N43" s="2">
        <v>1292679.9639243074</v>
      </c>
      <c r="O43" s="22">
        <f t="shared" si="3"/>
        <v>5916325.6558990972</v>
      </c>
      <c r="P43" s="22">
        <f t="shared" si="1"/>
        <v>313.21539816290419</v>
      </c>
      <c r="Q43" s="20">
        <f t="shared" si="5"/>
        <v>4623645.6919747898</v>
      </c>
      <c r="R43" s="20">
        <f t="shared" si="2"/>
        <v>244.77980263512043</v>
      </c>
    </row>
    <row r="44" spans="1:18" x14ac:dyDescent="0.2">
      <c r="A44" s="2">
        <v>139</v>
      </c>
      <c r="B44" s="2" t="s">
        <v>40</v>
      </c>
      <c r="C44" s="2">
        <v>17</v>
      </c>
      <c r="D44" s="2">
        <v>24</v>
      </c>
      <c r="E44" s="5">
        <v>9862</v>
      </c>
      <c r="F44" s="2">
        <v>323473.59999999998</v>
      </c>
      <c r="G44" s="2">
        <v>520394.00780286803</v>
      </c>
      <c r="H44" s="2">
        <v>287850.81</v>
      </c>
      <c r="I44" s="2">
        <v>100640.7</v>
      </c>
      <c r="J44" s="2">
        <v>231263.9</v>
      </c>
      <c r="K44" s="2">
        <v>11336.97</v>
      </c>
      <c r="L44" s="2">
        <v>370492.71021552064</v>
      </c>
      <c r="M44" s="2">
        <v>670820.41549838497</v>
      </c>
      <c r="N44" s="2">
        <v>661289.84889609984</v>
      </c>
      <c r="O44" s="22">
        <f t="shared" si="3"/>
        <v>3177562.9624128728</v>
      </c>
      <c r="P44" s="22">
        <f t="shared" si="1"/>
        <v>322.20269341035009</v>
      </c>
      <c r="Q44" s="20">
        <f t="shared" si="5"/>
        <v>2516273.1135167731</v>
      </c>
      <c r="R44" s="20">
        <f t="shared" si="2"/>
        <v>255.14835870176162</v>
      </c>
    </row>
    <row r="45" spans="1:18" x14ac:dyDescent="0.2">
      <c r="A45" s="2">
        <v>140</v>
      </c>
      <c r="B45" s="2" t="s">
        <v>41</v>
      </c>
      <c r="C45" s="2">
        <v>11</v>
      </c>
      <c r="D45" s="2">
        <v>22</v>
      </c>
      <c r="E45" s="5">
        <v>21472</v>
      </c>
      <c r="F45" s="2">
        <v>704281.59999999998</v>
      </c>
      <c r="G45" s="2">
        <v>1251637.9959098704</v>
      </c>
      <c r="H45" s="2">
        <v>423824.83</v>
      </c>
      <c r="I45" s="2">
        <v>273482.34000000003</v>
      </c>
      <c r="J45" s="2">
        <v>503518.39999999997</v>
      </c>
      <c r="K45" s="2">
        <v>16223.18</v>
      </c>
      <c r="L45" s="2">
        <v>887778.74744355213</v>
      </c>
      <c r="M45" s="2">
        <v>1188079.963374872</v>
      </c>
      <c r="N45" s="2">
        <v>1532772.4856701449</v>
      </c>
      <c r="O45" s="22">
        <f t="shared" si="3"/>
        <v>6781599.5423984388</v>
      </c>
      <c r="P45" s="22">
        <f t="shared" si="1"/>
        <v>315.83455394925664</v>
      </c>
      <c r="Q45" s="20">
        <f t="shared" si="5"/>
        <v>5248827.0567282941</v>
      </c>
      <c r="R45" s="20">
        <f t="shared" si="2"/>
        <v>244.4498442962134</v>
      </c>
    </row>
    <row r="46" spans="1:18" x14ac:dyDescent="0.2">
      <c r="A46" s="2">
        <v>142</v>
      </c>
      <c r="B46" s="2" t="s">
        <v>42</v>
      </c>
      <c r="C46" s="2">
        <v>8</v>
      </c>
      <c r="D46" s="2">
        <v>24</v>
      </c>
      <c r="E46" s="5">
        <v>6765</v>
      </c>
      <c r="F46" s="2">
        <v>221891.99999999997</v>
      </c>
      <c r="G46" s="2">
        <v>393763.3979337748</v>
      </c>
      <c r="H46" s="2">
        <v>125407.75</v>
      </c>
      <c r="I46" s="2">
        <v>101041.26</v>
      </c>
      <c r="J46" s="2">
        <v>158639.25</v>
      </c>
      <c r="K46" s="2">
        <v>5247.26</v>
      </c>
      <c r="L46" s="2">
        <v>285262.6230137393</v>
      </c>
      <c r="M46" s="2">
        <v>346996.44434077211</v>
      </c>
      <c r="N46" s="2">
        <v>468725.16390581377</v>
      </c>
      <c r="O46" s="22">
        <f t="shared" si="3"/>
        <v>2106975.1491940999</v>
      </c>
      <c r="P46" s="22">
        <f t="shared" si="1"/>
        <v>311.45235021346639</v>
      </c>
      <c r="Q46" s="20">
        <f t="shared" si="5"/>
        <v>1638249.9852882861</v>
      </c>
      <c r="R46" s="20">
        <f t="shared" si="2"/>
        <v>242.16555584453602</v>
      </c>
    </row>
    <row r="47" spans="1:18" x14ac:dyDescent="0.2">
      <c r="A47" s="2">
        <v>143</v>
      </c>
      <c r="B47" s="2" t="s">
        <v>43</v>
      </c>
      <c r="C47" s="2">
        <v>6</v>
      </c>
      <c r="D47" s="2">
        <v>24</v>
      </c>
      <c r="E47" s="5">
        <v>7003</v>
      </c>
      <c r="F47" s="2">
        <v>229698.4</v>
      </c>
      <c r="G47" s="2">
        <v>400187.1720400991</v>
      </c>
      <c r="H47" s="2">
        <v>127649.08</v>
      </c>
      <c r="I47" s="2">
        <v>107900.85</v>
      </c>
      <c r="J47" s="2">
        <v>164220.35</v>
      </c>
      <c r="K47" s="2">
        <v>5078.7700000000004</v>
      </c>
      <c r="L47" s="2">
        <v>289949.28517894686</v>
      </c>
      <c r="M47" s="2">
        <v>444150.75150368735</v>
      </c>
      <c r="N47" s="2">
        <v>506685.18080109626</v>
      </c>
      <c r="O47" s="22">
        <f t="shared" si="3"/>
        <v>2275519.8395238295</v>
      </c>
      <c r="P47" s="22">
        <f t="shared" si="1"/>
        <v>324.93500492986283</v>
      </c>
      <c r="Q47" s="20">
        <f t="shared" si="5"/>
        <v>1768834.6587227331</v>
      </c>
      <c r="R47" s="20">
        <f t="shared" si="2"/>
        <v>252.58241592499402</v>
      </c>
    </row>
    <row r="48" spans="1:18" x14ac:dyDescent="0.2">
      <c r="A48" s="2">
        <v>145</v>
      </c>
      <c r="B48" s="2" t="s">
        <v>44</v>
      </c>
      <c r="C48" s="2">
        <v>14</v>
      </c>
      <c r="D48" s="2">
        <v>23</v>
      </c>
      <c r="E48" s="5">
        <v>12187</v>
      </c>
      <c r="F48" s="2">
        <v>399733.6</v>
      </c>
      <c r="G48" s="2">
        <v>714229.48862063256</v>
      </c>
      <c r="H48" s="2">
        <v>307595.86</v>
      </c>
      <c r="I48" s="2">
        <v>130382.28</v>
      </c>
      <c r="J48" s="2">
        <v>285785.14999999997</v>
      </c>
      <c r="K48" s="2">
        <v>11096.27</v>
      </c>
      <c r="L48" s="2">
        <v>506056.23789043538</v>
      </c>
      <c r="M48" s="2">
        <v>571384.64595076803</v>
      </c>
      <c r="N48" s="2">
        <v>819262.12240253435</v>
      </c>
      <c r="O48" s="22">
        <f t="shared" si="3"/>
        <v>3745525.6548643704</v>
      </c>
      <c r="P48" s="22">
        <f t="shared" si="1"/>
        <v>307.33779066746291</v>
      </c>
      <c r="Q48" s="20">
        <f t="shared" si="5"/>
        <v>2926263.532461836</v>
      </c>
      <c r="R48" s="20">
        <f t="shared" si="2"/>
        <v>240.11352526970018</v>
      </c>
    </row>
    <row r="49" spans="1:18" x14ac:dyDescent="0.2">
      <c r="A49" s="2">
        <v>146</v>
      </c>
      <c r="B49" s="2" t="s">
        <v>45</v>
      </c>
      <c r="C49" s="2">
        <v>12</v>
      </c>
      <c r="D49" s="2">
        <v>25</v>
      </c>
      <c r="E49" s="5">
        <v>4973</v>
      </c>
      <c r="F49" s="2">
        <v>163114.4</v>
      </c>
      <c r="G49" s="2">
        <v>247933.86106748256</v>
      </c>
      <c r="H49" s="2">
        <v>63184.160000000003</v>
      </c>
      <c r="I49" s="2">
        <v>95283.21</v>
      </c>
      <c r="J49" s="2">
        <v>116616.84999999999</v>
      </c>
      <c r="K49" s="2">
        <v>2912.4700000000003</v>
      </c>
      <c r="L49" s="2">
        <v>176911.19660839715</v>
      </c>
      <c r="M49" s="2">
        <v>256489.74318607635</v>
      </c>
      <c r="N49" s="2">
        <v>436170.84187074931</v>
      </c>
      <c r="O49" s="22">
        <f t="shared" si="3"/>
        <v>1558616.7327327053</v>
      </c>
      <c r="P49" s="22">
        <f t="shared" si="1"/>
        <v>313.41579182238195</v>
      </c>
      <c r="Q49" s="20">
        <f t="shared" si="5"/>
        <v>1122445.8908619559</v>
      </c>
      <c r="R49" s="20">
        <f t="shared" si="2"/>
        <v>225.70800137984233</v>
      </c>
    </row>
    <row r="50" spans="1:18" x14ac:dyDescent="0.2">
      <c r="A50" s="2">
        <v>148</v>
      </c>
      <c r="B50" s="2" t="s">
        <v>46</v>
      </c>
      <c r="C50" s="2">
        <v>19</v>
      </c>
      <c r="D50" s="2">
        <v>24</v>
      </c>
      <c r="E50" s="5">
        <v>6930</v>
      </c>
      <c r="F50" s="2">
        <v>227303.99999999997</v>
      </c>
      <c r="G50" s="2">
        <v>393308.79844532581</v>
      </c>
      <c r="H50" s="2">
        <v>112173.23000000001</v>
      </c>
      <c r="I50" s="2">
        <v>87722.64</v>
      </c>
      <c r="J50" s="2">
        <v>162508.5</v>
      </c>
      <c r="K50" s="2">
        <v>4477.0200000000004</v>
      </c>
      <c r="L50" s="2">
        <v>295140.44259845512</v>
      </c>
      <c r="M50" s="2">
        <v>582787.69217439741</v>
      </c>
      <c r="N50" s="2">
        <v>555822.19024497899</v>
      </c>
      <c r="O50" s="22">
        <f t="shared" si="3"/>
        <v>2421244.5134631572</v>
      </c>
      <c r="P50" s="22">
        <f t="shared" si="1"/>
        <v>349.38593267866628</v>
      </c>
      <c r="Q50" s="20">
        <f t="shared" si="5"/>
        <v>1865422.3232181785</v>
      </c>
      <c r="R50" s="20">
        <f t="shared" si="2"/>
        <v>269.18071042109358</v>
      </c>
    </row>
    <row r="51" spans="1:18" x14ac:dyDescent="0.2">
      <c r="A51" s="2">
        <v>149</v>
      </c>
      <c r="B51" s="2" t="s">
        <v>47</v>
      </c>
      <c r="C51" s="2">
        <v>1</v>
      </c>
      <c r="D51" s="2">
        <v>24</v>
      </c>
      <c r="E51" s="5">
        <v>5403</v>
      </c>
      <c r="F51" s="2">
        <v>177218.4</v>
      </c>
      <c r="G51" s="2">
        <v>423209.8139395261</v>
      </c>
      <c r="H51" s="2">
        <v>114948.21</v>
      </c>
      <c r="I51" s="2">
        <v>66442.89</v>
      </c>
      <c r="J51" s="2">
        <v>126700.34999999999</v>
      </c>
      <c r="K51" s="2">
        <v>5367.61</v>
      </c>
      <c r="L51" s="2">
        <v>300374.7165220491</v>
      </c>
      <c r="M51" s="2">
        <v>437161.79221818416</v>
      </c>
      <c r="N51" s="2">
        <v>319686.15420596319</v>
      </c>
      <c r="O51" s="22">
        <f t="shared" si="3"/>
        <v>1971109.9368857224</v>
      </c>
      <c r="P51" s="22">
        <f t="shared" si="1"/>
        <v>364.81768219243429</v>
      </c>
      <c r="Q51" s="20">
        <f t="shared" si="5"/>
        <v>1651423.7826797592</v>
      </c>
      <c r="R51" s="20">
        <f t="shared" si="2"/>
        <v>305.6494137848897</v>
      </c>
    </row>
    <row r="52" spans="1:18" x14ac:dyDescent="0.2">
      <c r="A52" s="2">
        <v>151</v>
      </c>
      <c r="B52" s="2" t="s">
        <v>48</v>
      </c>
      <c r="C52" s="2">
        <v>14</v>
      </c>
      <c r="D52" s="2">
        <v>26</v>
      </c>
      <c r="E52" s="5">
        <v>1976</v>
      </c>
      <c r="F52" s="2">
        <v>64812.799999999996</v>
      </c>
      <c r="G52" s="2">
        <v>98065.431216216122</v>
      </c>
      <c r="H52" s="2">
        <v>31912.27</v>
      </c>
      <c r="I52" s="2">
        <v>31794.45</v>
      </c>
      <c r="J52" s="2">
        <v>46337.2</v>
      </c>
      <c r="K52" s="2">
        <v>1516.41</v>
      </c>
      <c r="L52" s="2">
        <v>68585.589191051622</v>
      </c>
      <c r="M52" s="2">
        <v>92644.298055199615</v>
      </c>
      <c r="N52" s="2">
        <v>154737.53160116606</v>
      </c>
      <c r="O52" s="22">
        <f t="shared" si="3"/>
        <v>590405.98006363329</v>
      </c>
      <c r="P52" s="22">
        <f t="shared" si="1"/>
        <v>298.78845144920712</v>
      </c>
      <c r="Q52" s="20">
        <f t="shared" si="5"/>
        <v>435668.44846246729</v>
      </c>
      <c r="R52" s="20">
        <f t="shared" si="2"/>
        <v>220.47998403971016</v>
      </c>
    </row>
    <row r="53" spans="1:18" x14ac:dyDescent="0.2">
      <c r="A53" s="2">
        <v>152</v>
      </c>
      <c r="B53" s="2" t="s">
        <v>49</v>
      </c>
      <c r="C53" s="2">
        <v>15</v>
      </c>
      <c r="D53" s="2">
        <v>25</v>
      </c>
      <c r="E53" s="5">
        <v>4601</v>
      </c>
      <c r="F53" s="2">
        <v>150912.79999999999</v>
      </c>
      <c r="G53" s="2">
        <v>260352.65198409787</v>
      </c>
      <c r="H53" s="2">
        <v>101500.23000000001</v>
      </c>
      <c r="I53" s="2">
        <v>61736.31</v>
      </c>
      <c r="J53" s="2">
        <v>107893.45</v>
      </c>
      <c r="K53" s="2">
        <v>4236.32</v>
      </c>
      <c r="L53" s="2">
        <v>182693.51104368098</v>
      </c>
      <c r="M53" s="2">
        <v>215716.80938865052</v>
      </c>
      <c r="N53" s="2">
        <v>302486.72326971777</v>
      </c>
      <c r="O53" s="22">
        <f t="shared" si="3"/>
        <v>1387528.805686147</v>
      </c>
      <c r="P53" s="22">
        <f t="shared" si="1"/>
        <v>301.57113794526123</v>
      </c>
      <c r="Q53" s="20">
        <f t="shared" si="5"/>
        <v>1085042.0824164292</v>
      </c>
      <c r="R53" s="20">
        <f t="shared" si="2"/>
        <v>235.82744673254274</v>
      </c>
    </row>
    <row r="54" spans="1:18" x14ac:dyDescent="0.2">
      <c r="A54" s="2">
        <v>153</v>
      </c>
      <c r="B54" s="2" t="s">
        <v>50</v>
      </c>
      <c r="C54" s="2">
        <v>9</v>
      </c>
      <c r="D54" s="2">
        <v>22</v>
      </c>
      <c r="E54" s="5">
        <v>26932</v>
      </c>
      <c r="F54" s="2">
        <v>883369.6</v>
      </c>
      <c r="G54" s="2">
        <v>1734974.5600699761</v>
      </c>
      <c r="H54" s="2">
        <v>444316.99</v>
      </c>
      <c r="I54" s="2">
        <v>398607.27</v>
      </c>
      <c r="J54" s="2">
        <v>631555.4</v>
      </c>
      <c r="K54" s="2">
        <v>18943.09</v>
      </c>
      <c r="L54" s="2">
        <v>1258035.0538063417</v>
      </c>
      <c r="M54" s="2">
        <v>1158920.2368819935</v>
      </c>
      <c r="N54" s="2">
        <v>1765012.7486207434</v>
      </c>
      <c r="O54" s="22">
        <f t="shared" si="3"/>
        <v>8293734.9493790548</v>
      </c>
      <c r="P54" s="22">
        <f t="shared" si="1"/>
        <v>307.95094866252248</v>
      </c>
      <c r="Q54" s="20">
        <f t="shared" si="5"/>
        <v>6528722.2007583119</v>
      </c>
      <c r="R54" s="20">
        <f t="shared" si="2"/>
        <v>242.41505275353899</v>
      </c>
    </row>
    <row r="55" spans="1:18" x14ac:dyDescent="0.2">
      <c r="A55" s="2">
        <v>165</v>
      </c>
      <c r="B55" s="2" t="s">
        <v>51</v>
      </c>
      <c r="C55" s="2">
        <v>5</v>
      </c>
      <c r="D55" s="2">
        <v>23</v>
      </c>
      <c r="E55" s="5">
        <v>16447</v>
      </c>
      <c r="F55" s="2">
        <v>539461.6</v>
      </c>
      <c r="G55" s="2">
        <v>1114198.9169502493</v>
      </c>
      <c r="H55" s="2">
        <v>358399.34</v>
      </c>
      <c r="I55" s="2">
        <v>195323.07</v>
      </c>
      <c r="J55" s="2">
        <v>385682.14999999997</v>
      </c>
      <c r="K55" s="2">
        <v>14875.26</v>
      </c>
      <c r="L55" s="2">
        <v>804790.6648600651</v>
      </c>
      <c r="M55" s="2">
        <v>741772.6977344075</v>
      </c>
      <c r="N55" s="2">
        <v>1101845.958704645</v>
      </c>
      <c r="O55" s="22">
        <f t="shared" si="3"/>
        <v>5256349.658249367</v>
      </c>
      <c r="P55" s="22">
        <f t="shared" si="1"/>
        <v>319.59321810964718</v>
      </c>
      <c r="Q55" s="20">
        <f t="shared" si="5"/>
        <v>4154503.6995447217</v>
      </c>
      <c r="R55" s="20">
        <f t="shared" si="2"/>
        <v>252.59948316074187</v>
      </c>
    </row>
    <row r="56" spans="1:18" x14ac:dyDescent="0.2">
      <c r="A56" s="2">
        <v>167</v>
      </c>
      <c r="B56" s="2" t="s">
        <v>52</v>
      </c>
      <c r="C56" s="2">
        <v>12</v>
      </c>
      <c r="D56" s="2">
        <v>21</v>
      </c>
      <c r="E56" s="5">
        <v>76551</v>
      </c>
      <c r="F56" s="2">
        <v>2510872.7999999998</v>
      </c>
      <c r="G56" s="2">
        <v>4332226.0750303203</v>
      </c>
      <c r="H56" s="2">
        <v>1371693.96</v>
      </c>
      <c r="I56" s="2">
        <v>820947.72</v>
      </c>
      <c r="J56" s="2">
        <v>1795120.95</v>
      </c>
      <c r="K56" s="2">
        <v>51870.85</v>
      </c>
      <c r="L56" s="2">
        <v>3175252.3990043136</v>
      </c>
      <c r="M56" s="2">
        <v>3948229.7065427969</v>
      </c>
      <c r="N56" s="2">
        <v>5636568.1503182109</v>
      </c>
      <c r="O56" s="22">
        <f t="shared" si="3"/>
        <v>23642782.610895641</v>
      </c>
      <c r="P56" s="22">
        <f t="shared" si="1"/>
        <v>308.85008178724826</v>
      </c>
      <c r="Q56" s="20">
        <f t="shared" si="5"/>
        <v>18006214.460577428</v>
      </c>
      <c r="R56" s="20">
        <f t="shared" si="2"/>
        <v>235.21854006580486</v>
      </c>
    </row>
    <row r="57" spans="1:18" x14ac:dyDescent="0.2">
      <c r="A57" s="2">
        <v>169</v>
      </c>
      <c r="B57" s="2" t="s">
        <v>53</v>
      </c>
      <c r="C57" s="2">
        <v>5</v>
      </c>
      <c r="D57" s="2">
        <v>24</v>
      </c>
      <c r="E57" s="5">
        <v>5195</v>
      </c>
      <c r="F57" s="2">
        <v>170395.99999999997</v>
      </c>
      <c r="G57" s="2">
        <v>329264.18593950185</v>
      </c>
      <c r="H57" s="2">
        <v>109291.52</v>
      </c>
      <c r="I57" s="2">
        <v>66693.240000000005</v>
      </c>
      <c r="J57" s="2">
        <v>121822.75</v>
      </c>
      <c r="K57" s="2">
        <v>5078.7700000000004</v>
      </c>
      <c r="L57" s="2">
        <v>231138.81575787617</v>
      </c>
      <c r="M57" s="2">
        <v>234298.60550436232</v>
      </c>
      <c r="N57" s="2">
        <v>372003.58289071661</v>
      </c>
      <c r="O57" s="22">
        <f t="shared" si="3"/>
        <v>1639987.470092457</v>
      </c>
      <c r="P57" s="22">
        <f t="shared" si="1"/>
        <v>315.68574977718134</v>
      </c>
      <c r="Q57" s="20">
        <f t="shared" si="5"/>
        <v>1267983.8872017404</v>
      </c>
      <c r="R57" s="20">
        <f t="shared" si="2"/>
        <v>244.07774537088363</v>
      </c>
    </row>
    <row r="58" spans="1:18" x14ac:dyDescent="0.2">
      <c r="A58" s="2">
        <v>171</v>
      </c>
      <c r="B58" s="2" t="s">
        <v>54</v>
      </c>
      <c r="C58" s="2">
        <v>10</v>
      </c>
      <c r="D58" s="2">
        <v>25</v>
      </c>
      <c r="E58" s="5">
        <v>4812</v>
      </c>
      <c r="F58" s="2">
        <v>157833.59999999998</v>
      </c>
      <c r="G58" s="2">
        <v>279417.79450890666</v>
      </c>
      <c r="H58" s="2">
        <v>89226.28</v>
      </c>
      <c r="I58" s="2">
        <v>70298.28</v>
      </c>
      <c r="J58" s="2">
        <v>112841.4</v>
      </c>
      <c r="K58" s="2">
        <v>4043.76</v>
      </c>
      <c r="L58" s="2">
        <v>198095.48198079574</v>
      </c>
      <c r="M58" s="2">
        <v>197858.26075818174</v>
      </c>
      <c r="N58" s="2">
        <v>366997.29600040847</v>
      </c>
      <c r="O58" s="22">
        <f t="shared" si="3"/>
        <v>1476612.1532482926</v>
      </c>
      <c r="P58" s="22">
        <f t="shared" si="1"/>
        <v>306.8603809742919</v>
      </c>
      <c r="Q58" s="20">
        <f t="shared" si="5"/>
        <v>1109614.8572478842</v>
      </c>
      <c r="R58" s="20">
        <f t="shared" si="2"/>
        <v>230.593278729818</v>
      </c>
    </row>
    <row r="59" spans="1:18" x14ac:dyDescent="0.2">
      <c r="A59" s="2">
        <v>172</v>
      </c>
      <c r="B59" s="2" t="s">
        <v>55</v>
      </c>
      <c r="C59" s="2">
        <v>13</v>
      </c>
      <c r="D59" s="2">
        <v>25</v>
      </c>
      <c r="E59" s="5">
        <v>4467</v>
      </c>
      <c r="F59" s="2">
        <v>146517.59999999998</v>
      </c>
      <c r="G59" s="2">
        <v>229814.914615188</v>
      </c>
      <c r="H59" s="2">
        <v>63184.160000000003</v>
      </c>
      <c r="I59" s="2">
        <v>84668.37</v>
      </c>
      <c r="J59" s="2">
        <v>104751.15</v>
      </c>
      <c r="K59" s="2">
        <v>2912.4700000000003</v>
      </c>
      <c r="L59" s="2">
        <v>162706.2111049385</v>
      </c>
      <c r="M59" s="2">
        <v>269947.75119626458</v>
      </c>
      <c r="N59" s="2">
        <v>344290.94556397147</v>
      </c>
      <c r="O59" s="22">
        <f t="shared" si="3"/>
        <v>1408793.5724803626</v>
      </c>
      <c r="P59" s="22">
        <f t="shared" si="1"/>
        <v>315.37801040527484</v>
      </c>
      <c r="Q59" s="20">
        <f t="shared" si="5"/>
        <v>1064502.6269163911</v>
      </c>
      <c r="R59" s="20">
        <f t="shared" si="2"/>
        <v>238.30369977980547</v>
      </c>
    </row>
    <row r="60" spans="1:18" x14ac:dyDescent="0.2">
      <c r="A60" s="2">
        <v>176</v>
      </c>
      <c r="B60" s="2" t="s">
        <v>56</v>
      </c>
      <c r="C60" s="2">
        <v>12</v>
      </c>
      <c r="D60" s="2">
        <v>25</v>
      </c>
      <c r="E60" s="5">
        <v>4709</v>
      </c>
      <c r="F60" s="2">
        <v>154455.19999999998</v>
      </c>
      <c r="G60" s="2">
        <v>210519.75798637577</v>
      </c>
      <c r="H60" s="2">
        <v>66065.87</v>
      </c>
      <c r="I60" s="2">
        <v>83216.34</v>
      </c>
      <c r="J60" s="2">
        <v>110426.05</v>
      </c>
      <c r="K60" s="2">
        <v>3586.43</v>
      </c>
      <c r="L60" s="2">
        <v>152918.95225705154</v>
      </c>
      <c r="M60" s="2">
        <v>242873.5573422951</v>
      </c>
      <c r="N60" s="2">
        <v>365444.79292808176</v>
      </c>
      <c r="O60" s="22">
        <f t="shared" si="3"/>
        <v>1389506.9505138041</v>
      </c>
      <c r="P60" s="22">
        <f t="shared" si="1"/>
        <v>295.07473996895396</v>
      </c>
      <c r="Q60" s="20">
        <f t="shared" si="5"/>
        <v>1024062.1575857224</v>
      </c>
      <c r="R60" s="20">
        <f t="shared" si="2"/>
        <v>217.46913518490601</v>
      </c>
    </row>
    <row r="61" spans="1:18" x14ac:dyDescent="0.2">
      <c r="A61" s="2">
        <v>177</v>
      </c>
      <c r="B61" s="2" t="s">
        <v>57</v>
      </c>
      <c r="C61" s="2">
        <v>6</v>
      </c>
      <c r="D61" s="2">
        <v>26</v>
      </c>
      <c r="E61" s="5">
        <v>1884</v>
      </c>
      <c r="F61" s="2">
        <v>61795.199999999997</v>
      </c>
      <c r="G61" s="2">
        <v>105324.11264411996</v>
      </c>
      <c r="H61" s="2">
        <v>37889.15</v>
      </c>
      <c r="I61" s="2">
        <v>28990.53</v>
      </c>
      <c r="J61" s="2">
        <v>44179.799999999996</v>
      </c>
      <c r="K61" s="2">
        <v>1829.32</v>
      </c>
      <c r="L61" s="2">
        <v>76007.617041503181</v>
      </c>
      <c r="M61" s="2">
        <v>119488.79277922989</v>
      </c>
      <c r="N61" s="2">
        <v>166024.07981811586</v>
      </c>
      <c r="O61" s="22">
        <f t="shared" si="3"/>
        <v>641528.60228296882</v>
      </c>
      <c r="P61" s="22">
        <f t="shared" si="1"/>
        <v>340.51412010773294</v>
      </c>
      <c r="Q61" s="20">
        <f t="shared" si="5"/>
        <v>475504.52246485301</v>
      </c>
      <c r="R61" s="20">
        <f t="shared" si="2"/>
        <v>252.39093549089861</v>
      </c>
    </row>
    <row r="62" spans="1:18" x14ac:dyDescent="0.2">
      <c r="A62" s="2">
        <v>178</v>
      </c>
      <c r="B62" s="2" t="s">
        <v>58</v>
      </c>
      <c r="C62" s="2">
        <v>10</v>
      </c>
      <c r="D62" s="2">
        <v>24</v>
      </c>
      <c r="E62" s="5">
        <v>6225</v>
      </c>
      <c r="F62" s="2">
        <v>204179.99999999997</v>
      </c>
      <c r="G62" s="2">
        <v>301255.63695635146</v>
      </c>
      <c r="H62" s="2">
        <v>100432.93000000001</v>
      </c>
      <c r="I62" s="2">
        <v>106348.68000000001</v>
      </c>
      <c r="J62" s="2">
        <v>145976.25</v>
      </c>
      <c r="K62" s="2">
        <v>4332.6000000000004</v>
      </c>
      <c r="L62" s="2">
        <v>217413.84637479504</v>
      </c>
      <c r="M62" s="2">
        <v>255957.53807557802</v>
      </c>
      <c r="N62" s="2">
        <v>504063.27461399697</v>
      </c>
      <c r="O62" s="22">
        <f t="shared" si="3"/>
        <v>1839960.7560207215</v>
      </c>
      <c r="P62" s="22">
        <f t="shared" si="1"/>
        <v>295.57602506356972</v>
      </c>
      <c r="Q62" s="20">
        <f t="shared" si="5"/>
        <v>1335897.4814067245</v>
      </c>
      <c r="R62" s="20">
        <f t="shared" si="2"/>
        <v>214.60200504525696</v>
      </c>
    </row>
    <row r="63" spans="1:18" x14ac:dyDescent="0.2">
      <c r="A63" s="2">
        <v>179</v>
      </c>
      <c r="B63" s="2" t="s">
        <v>59</v>
      </c>
      <c r="C63" s="2">
        <v>13</v>
      </c>
      <c r="D63" s="2">
        <v>20</v>
      </c>
      <c r="E63" s="5">
        <v>141305</v>
      </c>
      <c r="F63" s="2">
        <v>4634804</v>
      </c>
      <c r="G63" s="2">
        <v>8664289.8834020775</v>
      </c>
      <c r="H63" s="2">
        <v>2807959.5700000003</v>
      </c>
      <c r="I63" s="2">
        <v>1271978.28</v>
      </c>
      <c r="J63" s="2">
        <v>3313602.25</v>
      </c>
      <c r="K63" s="2">
        <v>101503.19</v>
      </c>
      <c r="L63" s="2">
        <v>6321694.1302424846</v>
      </c>
      <c r="M63" s="2">
        <v>8539280.7214658968</v>
      </c>
      <c r="N63" s="2">
        <v>9913982.9979446549</v>
      </c>
      <c r="O63" s="22">
        <f t="shared" si="3"/>
        <v>45569095.023055114</v>
      </c>
      <c r="P63" s="22">
        <f t="shared" si="1"/>
        <v>322.48749175935114</v>
      </c>
      <c r="Q63" s="20">
        <f t="shared" si="5"/>
        <v>35655112.025110461</v>
      </c>
      <c r="R63" s="20">
        <f t="shared" si="2"/>
        <v>252.32732051314858</v>
      </c>
    </row>
    <row r="64" spans="1:18" x14ac:dyDescent="0.2">
      <c r="A64" s="2">
        <v>181</v>
      </c>
      <c r="B64" s="2" t="s">
        <v>60</v>
      </c>
      <c r="C64" s="2">
        <v>4</v>
      </c>
      <c r="D64" s="2">
        <v>26</v>
      </c>
      <c r="E64" s="5">
        <v>1809</v>
      </c>
      <c r="F64" s="2">
        <v>59335.199999999997</v>
      </c>
      <c r="G64" s="2">
        <v>94128.865876605036</v>
      </c>
      <c r="H64" s="2">
        <v>34046.870000000003</v>
      </c>
      <c r="I64" s="2">
        <v>27388.29</v>
      </c>
      <c r="J64" s="2">
        <v>42421.049999999996</v>
      </c>
      <c r="K64" s="2">
        <v>1420.13</v>
      </c>
      <c r="L64" s="2">
        <v>65598.116563335076</v>
      </c>
      <c r="M64" s="2">
        <v>93659.651677728179</v>
      </c>
      <c r="N64" s="2">
        <v>118167.26402758621</v>
      </c>
      <c r="O64" s="22">
        <f t="shared" si="3"/>
        <v>536165.43814525451</v>
      </c>
      <c r="P64" s="22">
        <f t="shared" si="1"/>
        <v>296.38774911291017</v>
      </c>
      <c r="Q64" s="20">
        <f t="shared" si="5"/>
        <v>417998.1741176683</v>
      </c>
      <c r="R64" s="20">
        <f t="shared" si="2"/>
        <v>231.06587845089459</v>
      </c>
    </row>
    <row r="65" spans="1:18" x14ac:dyDescent="0.2">
      <c r="A65" s="2">
        <v>182</v>
      </c>
      <c r="B65" s="2" t="s">
        <v>61</v>
      </c>
      <c r="C65" s="2">
        <v>13</v>
      </c>
      <c r="D65" s="2">
        <v>22</v>
      </c>
      <c r="E65" s="5">
        <v>20607</v>
      </c>
      <c r="F65" s="2">
        <v>675909.6</v>
      </c>
      <c r="G65" s="2">
        <v>1317103.5199854297</v>
      </c>
      <c r="H65" s="2">
        <v>365977.17000000004</v>
      </c>
      <c r="I65" s="2">
        <v>311535.53999999998</v>
      </c>
      <c r="J65" s="2">
        <v>483234.14999999997</v>
      </c>
      <c r="K65" s="2">
        <v>15019.68</v>
      </c>
      <c r="L65" s="2">
        <v>960320.25578665698</v>
      </c>
      <c r="M65" s="2">
        <v>1306956.2382174046</v>
      </c>
      <c r="N65" s="2">
        <v>1743858.2482860384</v>
      </c>
      <c r="O65" s="22">
        <f t="shared" si="3"/>
        <v>7179914.4022755297</v>
      </c>
      <c r="P65" s="22">
        <f t="shared" si="1"/>
        <v>348.42113855852523</v>
      </c>
      <c r="Q65" s="20">
        <f t="shared" si="5"/>
        <v>5436056.1539894911</v>
      </c>
      <c r="R65" s="20">
        <f t="shared" si="2"/>
        <v>263.79658145239438</v>
      </c>
    </row>
    <row r="66" spans="1:18" x14ac:dyDescent="0.2">
      <c r="A66" s="2">
        <v>186</v>
      </c>
      <c r="B66" s="2" t="s">
        <v>62</v>
      </c>
      <c r="C66" s="2">
        <v>1</v>
      </c>
      <c r="D66" s="2">
        <v>21</v>
      </c>
      <c r="E66" s="5">
        <v>43410</v>
      </c>
      <c r="F66" s="2">
        <v>1423847.9999999998</v>
      </c>
      <c r="G66" s="2">
        <v>3324238.0483456543</v>
      </c>
      <c r="H66" s="2">
        <v>951711.41</v>
      </c>
      <c r="I66" s="2">
        <v>382835.22000000003</v>
      </c>
      <c r="J66" s="2">
        <v>1017964.5</v>
      </c>
      <c r="K66" s="2">
        <v>36225.35</v>
      </c>
      <c r="L66" s="2">
        <v>2408852.0771666691</v>
      </c>
      <c r="M66" s="2">
        <v>3512343.7720139506</v>
      </c>
      <c r="N66" s="2">
        <v>1756054.3929412728</v>
      </c>
      <c r="O66" s="22">
        <f t="shared" si="3"/>
        <v>14814072.770467546</v>
      </c>
      <c r="P66" s="22">
        <f t="shared" si="1"/>
        <v>341.25945105891606</v>
      </c>
      <c r="Q66" s="20">
        <f t="shared" si="5"/>
        <v>13058018.377526274</v>
      </c>
      <c r="R66" s="20">
        <f t="shared" si="2"/>
        <v>300.80668918512492</v>
      </c>
    </row>
    <row r="67" spans="1:18" x14ac:dyDescent="0.2">
      <c r="A67" s="2">
        <v>202</v>
      </c>
      <c r="B67" s="2" t="s">
        <v>63</v>
      </c>
      <c r="C67" s="2">
        <v>2</v>
      </c>
      <c r="D67" s="2">
        <v>22</v>
      </c>
      <c r="E67" s="5">
        <v>33458</v>
      </c>
      <c r="F67" s="2">
        <v>1097422.3999999999</v>
      </c>
      <c r="G67" s="2">
        <v>2544700.5800656704</v>
      </c>
      <c r="H67" s="2">
        <v>802609.6</v>
      </c>
      <c r="I67" s="2">
        <v>344281.32</v>
      </c>
      <c r="J67" s="2">
        <v>784590.1</v>
      </c>
      <c r="K67" s="2">
        <v>30231.920000000002</v>
      </c>
      <c r="L67" s="2">
        <v>1827042.8615014018</v>
      </c>
      <c r="M67" s="2">
        <v>1929425.6766276432</v>
      </c>
      <c r="N67" s="2">
        <v>1679283.4821801293</v>
      </c>
      <c r="O67" s="22">
        <f t="shared" si="3"/>
        <v>11039587.940374846</v>
      </c>
      <c r="P67" s="22">
        <f t="shared" si="1"/>
        <v>329.95361170347439</v>
      </c>
      <c r="Q67" s="20">
        <f t="shared" si="5"/>
        <v>9360304.4581947159</v>
      </c>
      <c r="R67" s="20">
        <f t="shared" si="2"/>
        <v>279.7628207960642</v>
      </c>
    </row>
    <row r="68" spans="1:18" x14ac:dyDescent="0.2">
      <c r="A68" s="2">
        <v>204</v>
      </c>
      <c r="B68" s="2" t="s">
        <v>64</v>
      </c>
      <c r="C68" s="2">
        <v>11</v>
      </c>
      <c r="D68" s="2">
        <v>25</v>
      </c>
      <c r="E68" s="5">
        <v>2990</v>
      </c>
      <c r="F68" s="2">
        <v>98071.999999999985</v>
      </c>
      <c r="G68" s="2">
        <v>137291.98296941139</v>
      </c>
      <c r="H68" s="2">
        <v>48562.15</v>
      </c>
      <c r="I68" s="2">
        <v>50420.49</v>
      </c>
      <c r="J68" s="2">
        <v>70115.5</v>
      </c>
      <c r="K68" s="2">
        <v>2479.21</v>
      </c>
      <c r="L68" s="2">
        <v>100870.20380192269</v>
      </c>
      <c r="M68" s="2">
        <v>165441.46285818121</v>
      </c>
      <c r="N68" s="2">
        <v>234106.19944913179</v>
      </c>
      <c r="O68" s="22">
        <f t="shared" si="3"/>
        <v>907359.19907864695</v>
      </c>
      <c r="P68" s="22">
        <f t="shared" si="1"/>
        <v>303.46461507647058</v>
      </c>
      <c r="Q68" s="20">
        <f t="shared" si="5"/>
        <v>673252.99962951522</v>
      </c>
      <c r="R68" s="20">
        <f t="shared" si="2"/>
        <v>225.16822730084121</v>
      </c>
    </row>
    <row r="69" spans="1:18" x14ac:dyDescent="0.2">
      <c r="A69" s="2">
        <v>205</v>
      </c>
      <c r="B69" s="2" t="s">
        <v>65</v>
      </c>
      <c r="C69" s="2">
        <v>18</v>
      </c>
      <c r="D69" s="2">
        <v>22</v>
      </c>
      <c r="E69" s="5">
        <v>36973</v>
      </c>
      <c r="F69" s="2">
        <v>1212714.3999999999</v>
      </c>
      <c r="G69" s="2">
        <v>2345315.0143432897</v>
      </c>
      <c r="H69" s="2">
        <v>754047.45000000007</v>
      </c>
      <c r="I69" s="2">
        <v>417934.29</v>
      </c>
      <c r="J69" s="2">
        <v>867016.85</v>
      </c>
      <c r="K69" s="2">
        <v>28378.53</v>
      </c>
      <c r="L69" s="2">
        <v>1686797.4281432403</v>
      </c>
      <c r="M69" s="2">
        <v>2528572.0393388602</v>
      </c>
      <c r="N69" s="2">
        <v>2471227.709496906</v>
      </c>
      <c r="O69" s="22">
        <f t="shared" si="3"/>
        <v>12312003.711322296</v>
      </c>
      <c r="P69" s="22">
        <f t="shared" ref="P69:P132" si="6">O69/E69</f>
        <v>332.99985695838302</v>
      </c>
      <c r="Q69" s="20">
        <f t="shared" si="5"/>
        <v>9840776.0018253904</v>
      </c>
      <c r="R69" s="20">
        <f t="shared" ref="R69:R132" si="7">Q69/E69</f>
        <v>266.16114466841725</v>
      </c>
    </row>
    <row r="70" spans="1:18" x14ac:dyDescent="0.2">
      <c r="A70" s="2">
        <v>208</v>
      </c>
      <c r="B70" s="2" t="s">
        <v>66</v>
      </c>
      <c r="C70" s="2">
        <v>17</v>
      </c>
      <c r="D70" s="2">
        <v>23</v>
      </c>
      <c r="E70" s="5">
        <v>12387</v>
      </c>
      <c r="F70" s="2">
        <v>406293.6</v>
      </c>
      <c r="G70" s="2">
        <v>663114.04103587731</v>
      </c>
      <c r="H70" s="2">
        <v>292973.85000000003</v>
      </c>
      <c r="I70" s="2">
        <v>153714.9</v>
      </c>
      <c r="J70" s="2">
        <v>290475.14999999997</v>
      </c>
      <c r="K70" s="2">
        <v>12323.84</v>
      </c>
      <c r="L70" s="2">
        <v>470920.38701404276</v>
      </c>
      <c r="M70" s="2">
        <v>842572.75266462122</v>
      </c>
      <c r="N70" s="2">
        <v>837891.51784394763</v>
      </c>
      <c r="O70" s="22">
        <f t="shared" ref="O70:O133" si="8">SUM(F70:N70)</f>
        <v>3970280.0385584887</v>
      </c>
      <c r="P70" s="22">
        <f t="shared" si="6"/>
        <v>320.51990300787025</v>
      </c>
      <c r="Q70" s="20">
        <f t="shared" si="5"/>
        <v>3132388.520714541</v>
      </c>
      <c r="R70" s="20">
        <f t="shared" si="7"/>
        <v>252.87709055578759</v>
      </c>
    </row>
    <row r="71" spans="1:18" x14ac:dyDescent="0.2">
      <c r="A71" s="2">
        <v>211</v>
      </c>
      <c r="B71" s="2" t="s">
        <v>67</v>
      </c>
      <c r="C71" s="2">
        <v>6</v>
      </c>
      <c r="D71" s="2">
        <v>22</v>
      </c>
      <c r="E71" s="5">
        <v>31676</v>
      </c>
      <c r="F71" s="2">
        <v>1038972.7999999999</v>
      </c>
      <c r="G71" s="2">
        <v>2288273.2641519615</v>
      </c>
      <c r="H71" s="2">
        <v>789375.08000000007</v>
      </c>
      <c r="I71" s="2">
        <v>316091.90999999997</v>
      </c>
      <c r="J71" s="2">
        <v>742802.2</v>
      </c>
      <c r="K71" s="2">
        <v>31387.279999999999</v>
      </c>
      <c r="L71" s="2">
        <v>1651361.5571427064</v>
      </c>
      <c r="M71" s="2">
        <v>2008984.6072584321</v>
      </c>
      <c r="N71" s="2">
        <v>2144399.3556510629</v>
      </c>
      <c r="O71" s="22">
        <f t="shared" si="8"/>
        <v>11011648.054204162</v>
      </c>
      <c r="P71" s="22">
        <f t="shared" si="6"/>
        <v>347.63379385667895</v>
      </c>
      <c r="Q71" s="20">
        <f t="shared" ref="Q71:Q134" si="9">SUM(F71:M71)</f>
        <v>8867248.6985531002</v>
      </c>
      <c r="R71" s="20">
        <f t="shared" si="7"/>
        <v>279.93587253924426</v>
      </c>
    </row>
    <row r="72" spans="1:18" x14ac:dyDescent="0.2">
      <c r="A72" s="2">
        <v>213</v>
      </c>
      <c r="B72" s="2" t="s">
        <v>68</v>
      </c>
      <c r="C72" s="2">
        <v>10</v>
      </c>
      <c r="D72" s="2">
        <v>24</v>
      </c>
      <c r="E72" s="5">
        <v>5452</v>
      </c>
      <c r="F72" s="2">
        <v>178825.59999999998</v>
      </c>
      <c r="G72" s="2">
        <v>276709.75584182562</v>
      </c>
      <c r="H72" s="2">
        <v>84636.89</v>
      </c>
      <c r="I72" s="2">
        <v>98988.39</v>
      </c>
      <c r="J72" s="2">
        <v>127849.4</v>
      </c>
      <c r="K72" s="2">
        <v>3634.57</v>
      </c>
      <c r="L72" s="2">
        <v>197263.95514423156</v>
      </c>
      <c r="M72" s="2">
        <v>224173.57390972713</v>
      </c>
      <c r="N72" s="2">
        <v>458975.13401293237</v>
      </c>
      <c r="O72" s="22">
        <f t="shared" si="8"/>
        <v>1651057.2689087167</v>
      </c>
      <c r="P72" s="22">
        <f t="shared" si="6"/>
        <v>302.83515570592749</v>
      </c>
      <c r="Q72" s="20">
        <f t="shared" si="9"/>
        <v>1192082.1348957843</v>
      </c>
      <c r="R72" s="20">
        <f t="shared" si="7"/>
        <v>218.6504282640837</v>
      </c>
    </row>
    <row r="73" spans="1:18" x14ac:dyDescent="0.2">
      <c r="A73" s="2">
        <v>214</v>
      </c>
      <c r="B73" s="2" t="s">
        <v>69</v>
      </c>
      <c r="C73" s="2">
        <v>4</v>
      </c>
      <c r="D73" s="2">
        <v>23</v>
      </c>
      <c r="E73" s="5">
        <v>11471</v>
      </c>
      <c r="F73" s="2">
        <v>376248.8</v>
      </c>
      <c r="G73" s="2">
        <v>656121.88742845447</v>
      </c>
      <c r="H73" s="2">
        <v>218369.58000000002</v>
      </c>
      <c r="I73" s="2">
        <v>150260.07</v>
      </c>
      <c r="J73" s="2">
        <v>268994.95</v>
      </c>
      <c r="K73" s="2">
        <v>8304.15</v>
      </c>
      <c r="L73" s="2">
        <v>477109.5749358309</v>
      </c>
      <c r="M73" s="2">
        <v>593902.63371764508</v>
      </c>
      <c r="N73" s="2">
        <v>802898.10148226935</v>
      </c>
      <c r="O73" s="22">
        <f t="shared" si="8"/>
        <v>3552209.7475641994</v>
      </c>
      <c r="P73" s="22">
        <f t="shared" si="6"/>
        <v>309.66870783403357</v>
      </c>
      <c r="Q73" s="20">
        <f t="shared" si="9"/>
        <v>2749311.64608193</v>
      </c>
      <c r="R73" s="20">
        <f t="shared" si="7"/>
        <v>239.67497568493854</v>
      </c>
    </row>
    <row r="74" spans="1:18" x14ac:dyDescent="0.2">
      <c r="A74" s="2">
        <v>216</v>
      </c>
      <c r="B74" s="2" t="s">
        <v>70</v>
      </c>
      <c r="C74" s="2">
        <v>13</v>
      </c>
      <c r="D74" s="2">
        <v>26</v>
      </c>
      <c r="E74" s="5">
        <v>1353</v>
      </c>
      <c r="F74" s="2">
        <v>44378.399999999994</v>
      </c>
      <c r="G74" s="2">
        <v>61728.371222170535</v>
      </c>
      <c r="H74" s="2">
        <v>24227.71</v>
      </c>
      <c r="I74" s="2">
        <v>23382.69</v>
      </c>
      <c r="J74" s="2">
        <v>31727.85</v>
      </c>
      <c r="K74" s="2">
        <v>1396.06</v>
      </c>
      <c r="L74" s="2">
        <v>41810.534921718921</v>
      </c>
      <c r="M74" s="2">
        <v>81763.892403972684</v>
      </c>
      <c r="N74" s="2">
        <v>113198.77658116248</v>
      </c>
      <c r="O74" s="22">
        <f t="shared" si="8"/>
        <v>423614.28512902459</v>
      </c>
      <c r="P74" s="22">
        <f t="shared" si="6"/>
        <v>313.09259802588662</v>
      </c>
      <c r="Q74" s="20">
        <f t="shared" si="9"/>
        <v>310415.50854786212</v>
      </c>
      <c r="R74" s="20">
        <f t="shared" si="7"/>
        <v>229.42757468430312</v>
      </c>
    </row>
    <row r="75" spans="1:18" x14ac:dyDescent="0.2">
      <c r="A75" s="2">
        <v>217</v>
      </c>
      <c r="B75" s="2" t="s">
        <v>71</v>
      </c>
      <c r="C75" s="2">
        <v>16</v>
      </c>
      <c r="D75" s="2">
        <v>24</v>
      </c>
      <c r="E75" s="5">
        <v>5502</v>
      </c>
      <c r="F75" s="2">
        <v>180465.59999999998</v>
      </c>
      <c r="G75" s="2">
        <v>300308.58567459177</v>
      </c>
      <c r="H75" s="2">
        <v>133732.69</v>
      </c>
      <c r="I75" s="2">
        <v>63038.13</v>
      </c>
      <c r="J75" s="2">
        <v>129021.9</v>
      </c>
      <c r="K75" s="2">
        <v>5367.61</v>
      </c>
      <c r="L75" s="2">
        <v>217479.96817332302</v>
      </c>
      <c r="M75" s="2">
        <v>319593.4923452278</v>
      </c>
      <c r="N75" s="2">
        <v>378513.31087328686</v>
      </c>
      <c r="O75" s="22">
        <f t="shared" si="8"/>
        <v>1727521.2870664294</v>
      </c>
      <c r="P75" s="22">
        <f t="shared" si="6"/>
        <v>313.98060470127763</v>
      </c>
      <c r="Q75" s="20">
        <f t="shared" si="9"/>
        <v>1349007.9761931426</v>
      </c>
      <c r="R75" s="20">
        <f t="shared" si="7"/>
        <v>245.18501930082562</v>
      </c>
    </row>
    <row r="76" spans="1:18" x14ac:dyDescent="0.2">
      <c r="A76" s="2">
        <v>218</v>
      </c>
      <c r="B76" s="2" t="s">
        <v>72</v>
      </c>
      <c r="C76" s="2">
        <v>14</v>
      </c>
      <c r="D76" s="2">
        <v>26</v>
      </c>
      <c r="E76" s="5">
        <v>1274</v>
      </c>
      <c r="F76" s="2">
        <v>41787.199999999997</v>
      </c>
      <c r="G76" s="2">
        <v>65999.472108777773</v>
      </c>
      <c r="H76" s="2">
        <v>18464.29</v>
      </c>
      <c r="I76" s="2">
        <v>22080.87</v>
      </c>
      <c r="J76" s="2">
        <v>29875.3</v>
      </c>
      <c r="K76" s="2">
        <v>842.45</v>
      </c>
      <c r="L76" s="2">
        <v>45853.062241084161</v>
      </c>
      <c r="M76" s="2">
        <v>59731.19216716817</v>
      </c>
      <c r="N76" s="2">
        <v>89890.065321804374</v>
      </c>
      <c r="O76" s="22">
        <f t="shared" si="8"/>
        <v>374523.90183883451</v>
      </c>
      <c r="P76" s="22">
        <f t="shared" si="6"/>
        <v>293.97480521101608</v>
      </c>
      <c r="Q76" s="20">
        <f t="shared" si="9"/>
        <v>284633.83651703014</v>
      </c>
      <c r="R76" s="20">
        <f t="shared" si="7"/>
        <v>223.4174540950001</v>
      </c>
    </row>
    <row r="77" spans="1:18" x14ac:dyDescent="0.2">
      <c r="A77" s="2">
        <v>224</v>
      </c>
      <c r="B77" s="2" t="s">
        <v>73</v>
      </c>
      <c r="C77" s="2">
        <v>1</v>
      </c>
      <c r="D77" s="2">
        <v>24</v>
      </c>
      <c r="E77" s="5">
        <v>8778</v>
      </c>
      <c r="F77" s="2">
        <v>287918.39999999997</v>
      </c>
      <c r="G77" s="2">
        <v>533541.95755871781</v>
      </c>
      <c r="H77" s="2">
        <v>183575.6</v>
      </c>
      <c r="I77" s="2">
        <v>111555.96</v>
      </c>
      <c r="J77" s="2">
        <v>205844.1</v>
      </c>
      <c r="K77" s="2">
        <v>7967.17</v>
      </c>
      <c r="L77" s="2">
        <v>379925.08191495563</v>
      </c>
      <c r="M77" s="2">
        <v>710236.20434781059</v>
      </c>
      <c r="N77" s="2">
        <v>582404.27784363786</v>
      </c>
      <c r="O77" s="22">
        <f t="shared" si="8"/>
        <v>3002968.7516651219</v>
      </c>
      <c r="P77" s="22">
        <f t="shared" si="6"/>
        <v>342.10170331113261</v>
      </c>
      <c r="Q77" s="20">
        <f t="shared" si="9"/>
        <v>2420564.473821484</v>
      </c>
      <c r="R77" s="20">
        <f t="shared" si="7"/>
        <v>275.75352857387605</v>
      </c>
    </row>
    <row r="78" spans="1:18" x14ac:dyDescent="0.2">
      <c r="A78" s="2">
        <v>226</v>
      </c>
      <c r="B78" s="2" t="s">
        <v>74</v>
      </c>
      <c r="C78" s="2">
        <v>13</v>
      </c>
      <c r="D78" s="2">
        <v>25</v>
      </c>
      <c r="E78" s="5">
        <v>4031</v>
      </c>
      <c r="F78" s="2">
        <v>132216.79999999999</v>
      </c>
      <c r="G78" s="2">
        <v>193543.55700099593</v>
      </c>
      <c r="H78" s="2">
        <v>72256.210000000006</v>
      </c>
      <c r="I78" s="2">
        <v>66693.240000000005</v>
      </c>
      <c r="J78" s="2">
        <v>94526.95</v>
      </c>
      <c r="K78" s="2">
        <v>3490.15</v>
      </c>
      <c r="L78" s="2">
        <v>141779.76725044713</v>
      </c>
      <c r="M78" s="2">
        <v>243599.59370318838</v>
      </c>
      <c r="N78" s="2">
        <v>307382.06246169098</v>
      </c>
      <c r="O78" s="22">
        <f t="shared" si="8"/>
        <v>1255488.3304163222</v>
      </c>
      <c r="P78" s="22">
        <f t="shared" si="6"/>
        <v>311.45828092689709</v>
      </c>
      <c r="Q78" s="20">
        <f t="shared" si="9"/>
        <v>948106.26795463136</v>
      </c>
      <c r="R78" s="20">
        <f t="shared" si="7"/>
        <v>235.2037380190105</v>
      </c>
    </row>
    <row r="79" spans="1:18" x14ac:dyDescent="0.2">
      <c r="A79" s="2">
        <v>230</v>
      </c>
      <c r="B79" s="2" t="s">
        <v>75</v>
      </c>
      <c r="C79" s="2">
        <v>4</v>
      </c>
      <c r="D79" s="2">
        <v>25</v>
      </c>
      <c r="E79" s="5">
        <v>2390</v>
      </c>
      <c r="F79" s="2">
        <v>78392</v>
      </c>
      <c r="G79" s="2">
        <v>102348.87686236572</v>
      </c>
      <c r="H79" s="2">
        <v>38849.72</v>
      </c>
      <c r="I79" s="2">
        <v>39355.019999999997</v>
      </c>
      <c r="J79" s="2">
        <v>56045.5</v>
      </c>
      <c r="K79" s="2">
        <v>1708.97</v>
      </c>
      <c r="L79" s="2">
        <v>74050.572587564136</v>
      </c>
      <c r="M79" s="2">
        <v>123740.50166377577</v>
      </c>
      <c r="N79" s="2">
        <v>172229.01612489205</v>
      </c>
      <c r="O79" s="22">
        <f t="shared" si="8"/>
        <v>686720.17723859765</v>
      </c>
      <c r="P79" s="22">
        <f t="shared" si="6"/>
        <v>287.33061809146346</v>
      </c>
      <c r="Q79" s="20">
        <f t="shared" si="9"/>
        <v>514491.1611137056</v>
      </c>
      <c r="R79" s="20">
        <f t="shared" si="7"/>
        <v>215.2682682484124</v>
      </c>
    </row>
    <row r="80" spans="1:18" x14ac:dyDescent="0.2">
      <c r="A80" s="2">
        <v>231</v>
      </c>
      <c r="B80" s="2" t="s">
        <v>76</v>
      </c>
      <c r="C80" s="2">
        <v>15</v>
      </c>
      <c r="D80" s="2">
        <v>26</v>
      </c>
      <c r="E80" s="5">
        <v>1262</v>
      </c>
      <c r="F80" s="2">
        <v>41393.599999999999</v>
      </c>
      <c r="G80" s="2">
        <v>92527.876986195712</v>
      </c>
      <c r="H80" s="2">
        <v>17823.91</v>
      </c>
      <c r="I80" s="2">
        <v>25185.21</v>
      </c>
      <c r="J80" s="2">
        <v>29593.899999999998</v>
      </c>
      <c r="K80" s="2">
        <v>722.1</v>
      </c>
      <c r="L80" s="2">
        <v>69586.192213152681</v>
      </c>
      <c r="M80" s="2">
        <v>49007.440274558823</v>
      </c>
      <c r="N80" s="2">
        <v>149272.68743180734</v>
      </c>
      <c r="O80" s="22">
        <f t="shared" si="8"/>
        <v>475112.91690571461</v>
      </c>
      <c r="P80" s="22">
        <f t="shared" si="6"/>
        <v>376.47616236585941</v>
      </c>
      <c r="Q80" s="20">
        <f t="shared" si="9"/>
        <v>325840.22947390727</v>
      </c>
      <c r="R80" s="20">
        <f t="shared" si="7"/>
        <v>258.19352573209767</v>
      </c>
    </row>
    <row r="81" spans="1:18" x14ac:dyDescent="0.2">
      <c r="A81" s="2">
        <v>232</v>
      </c>
      <c r="B81" s="2" t="s">
        <v>77</v>
      </c>
      <c r="C81" s="2">
        <v>14</v>
      </c>
      <c r="D81" s="2">
        <v>23</v>
      </c>
      <c r="E81" s="5">
        <v>13375</v>
      </c>
      <c r="F81" s="2">
        <v>438699.99999999994</v>
      </c>
      <c r="G81" s="2">
        <v>721360.85542000306</v>
      </c>
      <c r="H81" s="2">
        <v>273548.99</v>
      </c>
      <c r="I81" s="2">
        <v>175645.56</v>
      </c>
      <c r="J81" s="2">
        <v>313643.75</v>
      </c>
      <c r="K81" s="2">
        <v>11192.55</v>
      </c>
      <c r="L81" s="2">
        <v>513310.77058315679</v>
      </c>
      <c r="M81" s="2">
        <v>627083.74822282128</v>
      </c>
      <c r="N81" s="2">
        <v>974644.58264453174</v>
      </c>
      <c r="O81" s="22">
        <f t="shared" si="8"/>
        <v>4049130.8068705127</v>
      </c>
      <c r="P81" s="22">
        <f t="shared" si="6"/>
        <v>302.73875191555237</v>
      </c>
      <c r="Q81" s="20">
        <f t="shared" si="9"/>
        <v>3074486.2242259812</v>
      </c>
      <c r="R81" s="20">
        <f t="shared" si="7"/>
        <v>229.86812891409204</v>
      </c>
    </row>
    <row r="82" spans="1:18" x14ac:dyDescent="0.2">
      <c r="A82" s="2">
        <v>233</v>
      </c>
      <c r="B82" s="2" t="s">
        <v>78</v>
      </c>
      <c r="C82" s="2">
        <v>14</v>
      </c>
      <c r="D82" s="2">
        <v>23</v>
      </c>
      <c r="E82" s="5">
        <v>16022</v>
      </c>
      <c r="F82" s="2">
        <v>525521.6</v>
      </c>
      <c r="G82" s="2">
        <v>882023.55045172153</v>
      </c>
      <c r="H82" s="2">
        <v>337266.8</v>
      </c>
      <c r="I82" s="2">
        <v>222961.71</v>
      </c>
      <c r="J82" s="2">
        <v>375715.89999999997</v>
      </c>
      <c r="K82" s="2">
        <v>14851.19</v>
      </c>
      <c r="L82" s="2">
        <v>624698.14553659526</v>
      </c>
      <c r="M82" s="2">
        <v>751187.7244131621</v>
      </c>
      <c r="N82" s="2">
        <v>1102940.7068916415</v>
      </c>
      <c r="O82" s="22">
        <f t="shared" si="8"/>
        <v>4837167.3272931203</v>
      </c>
      <c r="P82" s="22">
        <f t="shared" si="6"/>
        <v>301.90783468313072</v>
      </c>
      <c r="Q82" s="20">
        <f t="shared" si="9"/>
        <v>3734226.6204014793</v>
      </c>
      <c r="R82" s="20">
        <f t="shared" si="7"/>
        <v>233.0686943204019</v>
      </c>
    </row>
    <row r="83" spans="1:18" x14ac:dyDescent="0.2">
      <c r="A83" s="2">
        <v>235</v>
      </c>
      <c r="B83" s="2" t="s">
        <v>79</v>
      </c>
      <c r="C83" s="2">
        <v>1</v>
      </c>
      <c r="D83" s="2">
        <v>24</v>
      </c>
      <c r="E83" s="5">
        <v>9615</v>
      </c>
      <c r="F83" s="2">
        <v>315372</v>
      </c>
      <c r="G83" s="2">
        <v>1216313.5036623848</v>
      </c>
      <c r="H83" s="2">
        <v>232884.86000000002</v>
      </c>
      <c r="I83" s="2">
        <v>104946.72</v>
      </c>
      <c r="J83" s="2">
        <v>225471.75</v>
      </c>
      <c r="K83" s="2">
        <v>10711.15</v>
      </c>
      <c r="L83" s="2">
        <v>863241.65143321163</v>
      </c>
      <c r="M83" s="2">
        <v>777958.65855595795</v>
      </c>
      <c r="N83" s="2">
        <v>408665.2111267955</v>
      </c>
      <c r="O83" s="22">
        <f t="shared" si="8"/>
        <v>4155565.5047783502</v>
      </c>
      <c r="P83" s="22">
        <f t="shared" si="6"/>
        <v>432.19610034096206</v>
      </c>
      <c r="Q83" s="20">
        <f t="shared" si="9"/>
        <v>3746900.2936515547</v>
      </c>
      <c r="R83" s="20">
        <f t="shared" si="7"/>
        <v>389.69321826849244</v>
      </c>
    </row>
    <row r="84" spans="1:18" x14ac:dyDescent="0.2">
      <c r="A84" s="2">
        <v>236</v>
      </c>
      <c r="B84" s="2" t="s">
        <v>80</v>
      </c>
      <c r="C84" s="2">
        <v>16</v>
      </c>
      <c r="D84" s="2">
        <v>25</v>
      </c>
      <c r="E84" s="5">
        <v>4273</v>
      </c>
      <c r="F84" s="2">
        <v>140154.4</v>
      </c>
      <c r="G84" s="2">
        <v>240477.81221894349</v>
      </c>
      <c r="H84" s="2">
        <v>103101.18000000001</v>
      </c>
      <c r="I84" s="2">
        <v>48317.55</v>
      </c>
      <c r="J84" s="2">
        <v>100201.84999999999</v>
      </c>
      <c r="K84" s="2">
        <v>3827.13</v>
      </c>
      <c r="L84" s="2">
        <v>171968.62231514815</v>
      </c>
      <c r="M84" s="2">
        <v>248204.83329537595</v>
      </c>
      <c r="N84" s="2">
        <v>291392.99482580024</v>
      </c>
      <c r="O84" s="22">
        <f t="shared" si="8"/>
        <v>1347646.3726552678</v>
      </c>
      <c r="P84" s="22">
        <f t="shared" si="6"/>
        <v>315.38646680441559</v>
      </c>
      <c r="Q84" s="20">
        <f t="shared" si="9"/>
        <v>1056253.3778294676</v>
      </c>
      <c r="R84" s="20">
        <f t="shared" si="7"/>
        <v>247.19245912227186</v>
      </c>
    </row>
    <row r="85" spans="1:18" x14ac:dyDescent="0.2">
      <c r="A85" s="2">
        <v>239</v>
      </c>
      <c r="B85" s="2" t="s">
        <v>81</v>
      </c>
      <c r="C85" s="2">
        <v>11</v>
      </c>
      <c r="D85" s="2">
        <v>25</v>
      </c>
      <c r="E85" s="5">
        <v>2244</v>
      </c>
      <c r="F85" s="2">
        <v>73603.199999999997</v>
      </c>
      <c r="G85" s="2">
        <v>111388.47576931001</v>
      </c>
      <c r="H85" s="2">
        <v>33940.14</v>
      </c>
      <c r="I85" s="2">
        <v>38303.550000000003</v>
      </c>
      <c r="J85" s="2">
        <v>52621.799999999996</v>
      </c>
      <c r="K85" s="2">
        <v>1540.48</v>
      </c>
      <c r="L85" s="2">
        <v>78880.960899237718</v>
      </c>
      <c r="M85" s="2">
        <v>124164.09453302965</v>
      </c>
      <c r="N85" s="2">
        <v>187769.26101265929</v>
      </c>
      <c r="O85" s="22">
        <f t="shared" si="8"/>
        <v>702211.96221423661</v>
      </c>
      <c r="P85" s="22">
        <f t="shared" si="6"/>
        <v>312.92868191365267</v>
      </c>
      <c r="Q85" s="20">
        <f t="shared" si="9"/>
        <v>514442.70120157732</v>
      </c>
      <c r="R85" s="20">
        <f t="shared" si="7"/>
        <v>229.25254064241415</v>
      </c>
    </row>
    <row r="86" spans="1:18" x14ac:dyDescent="0.2">
      <c r="A86" s="2">
        <v>240</v>
      </c>
      <c r="B86" s="2" t="s">
        <v>82</v>
      </c>
      <c r="C86" s="2">
        <v>19</v>
      </c>
      <c r="D86" s="2">
        <v>22</v>
      </c>
      <c r="E86" s="5">
        <v>21021</v>
      </c>
      <c r="F86" s="2">
        <v>689488.79999999993</v>
      </c>
      <c r="G86" s="2">
        <v>1424009.844099571</v>
      </c>
      <c r="H86" s="2">
        <v>394047.16000000003</v>
      </c>
      <c r="I86" s="2">
        <v>277588.08</v>
      </c>
      <c r="J86" s="2">
        <v>492942.45</v>
      </c>
      <c r="K86" s="2">
        <v>14682.7</v>
      </c>
      <c r="L86" s="2">
        <v>1027882.0624801358</v>
      </c>
      <c r="M86" s="2">
        <v>1436617.9425645864</v>
      </c>
      <c r="N86" s="2">
        <v>1518222.2458097613</v>
      </c>
      <c r="O86" s="22">
        <f t="shared" si="8"/>
        <v>7275481.2849540543</v>
      </c>
      <c r="P86" s="22">
        <f t="shared" si="6"/>
        <v>346.10538437534154</v>
      </c>
      <c r="Q86" s="20">
        <f t="shared" si="9"/>
        <v>5757259.0391442934</v>
      </c>
      <c r="R86" s="20">
        <f t="shared" si="7"/>
        <v>273.88131102917527</v>
      </c>
    </row>
    <row r="87" spans="1:18" x14ac:dyDescent="0.2">
      <c r="A87" s="2">
        <v>241</v>
      </c>
      <c r="B87" s="2" t="s">
        <v>83</v>
      </c>
      <c r="C87" s="2">
        <v>19</v>
      </c>
      <c r="D87" s="2">
        <v>24</v>
      </c>
      <c r="E87" s="5">
        <v>8147</v>
      </c>
      <c r="F87" s="2">
        <v>267221.59999999998</v>
      </c>
      <c r="G87" s="2">
        <v>589559.39017211483</v>
      </c>
      <c r="H87" s="2">
        <v>180266.97</v>
      </c>
      <c r="I87" s="2">
        <v>99088.53</v>
      </c>
      <c r="J87" s="2">
        <v>191047.15</v>
      </c>
      <c r="K87" s="2">
        <v>7557.9800000000005</v>
      </c>
      <c r="L87" s="2">
        <v>410180.79569792509</v>
      </c>
      <c r="M87" s="2">
        <v>556782.56876807404</v>
      </c>
      <c r="N87" s="2">
        <v>550547.96888597752</v>
      </c>
      <c r="O87" s="22">
        <f t="shared" si="8"/>
        <v>2852252.9535240913</v>
      </c>
      <c r="P87" s="22">
        <f t="shared" si="6"/>
        <v>350.09855818388257</v>
      </c>
      <c r="Q87" s="20">
        <f t="shared" si="9"/>
        <v>2301704.9846381135</v>
      </c>
      <c r="R87" s="20">
        <f t="shared" si="7"/>
        <v>282.52178527532999</v>
      </c>
    </row>
    <row r="88" spans="1:18" x14ac:dyDescent="0.2">
      <c r="A88" s="2">
        <v>244</v>
      </c>
      <c r="B88" s="2" t="s">
        <v>84</v>
      </c>
      <c r="C88" s="2">
        <v>17</v>
      </c>
      <c r="D88" s="2">
        <v>23</v>
      </c>
      <c r="E88" s="5">
        <v>17923</v>
      </c>
      <c r="F88" s="2">
        <v>587874.39999999991</v>
      </c>
      <c r="G88" s="2">
        <v>1223637.7759211101</v>
      </c>
      <c r="H88" s="2">
        <v>546884.52</v>
      </c>
      <c r="I88" s="2">
        <v>137692.5</v>
      </c>
      <c r="J88" s="2">
        <v>420294.35</v>
      </c>
      <c r="K88" s="2">
        <v>20531.71</v>
      </c>
      <c r="L88" s="2">
        <v>890105.69881010719</v>
      </c>
      <c r="M88" s="2">
        <v>1219135.5006061199</v>
      </c>
      <c r="N88" s="2">
        <v>1286093.7407022731</v>
      </c>
      <c r="O88" s="22">
        <f t="shared" si="8"/>
        <v>6332250.1960396105</v>
      </c>
      <c r="P88" s="22">
        <f t="shared" si="6"/>
        <v>353.30302940576973</v>
      </c>
      <c r="Q88" s="20">
        <f t="shared" si="9"/>
        <v>5046156.4553373372</v>
      </c>
      <c r="R88" s="20">
        <f t="shared" si="7"/>
        <v>281.54641830817036</v>
      </c>
    </row>
    <row r="89" spans="1:18" x14ac:dyDescent="0.2">
      <c r="A89" s="2">
        <v>245</v>
      </c>
      <c r="B89" s="2" t="s">
        <v>85</v>
      </c>
      <c r="C89" s="2">
        <v>1</v>
      </c>
      <c r="D89" s="2">
        <v>22</v>
      </c>
      <c r="E89" s="5">
        <v>36254</v>
      </c>
      <c r="F89" s="2">
        <v>1189131.2</v>
      </c>
      <c r="G89" s="2">
        <v>2659595.0047280244</v>
      </c>
      <c r="H89" s="2">
        <v>767602.16</v>
      </c>
      <c r="I89" s="2">
        <v>345633.21</v>
      </c>
      <c r="J89" s="2">
        <v>850156.29999999993</v>
      </c>
      <c r="K89" s="2">
        <v>28739.58</v>
      </c>
      <c r="L89" s="2">
        <v>1936691.226454284</v>
      </c>
      <c r="M89" s="2">
        <v>2933345.1073622154</v>
      </c>
      <c r="N89" s="2">
        <v>1984759.6893511964</v>
      </c>
      <c r="O89" s="22">
        <f t="shared" si="8"/>
        <v>12695653.477895722</v>
      </c>
      <c r="P89" s="22">
        <f t="shared" si="6"/>
        <v>350.18628228321626</v>
      </c>
      <c r="Q89" s="20">
        <f t="shared" si="9"/>
        <v>10710893.788544524</v>
      </c>
      <c r="R89" s="20">
        <f t="shared" si="7"/>
        <v>295.44033178530714</v>
      </c>
    </row>
    <row r="90" spans="1:18" x14ac:dyDescent="0.2">
      <c r="A90" s="2">
        <v>249</v>
      </c>
      <c r="B90" s="2" t="s">
        <v>86</v>
      </c>
      <c r="C90" s="2">
        <v>13</v>
      </c>
      <c r="D90" s="2">
        <v>24</v>
      </c>
      <c r="E90" s="5">
        <v>9762</v>
      </c>
      <c r="F90" s="2">
        <v>320193.59999999998</v>
      </c>
      <c r="G90" s="2">
        <v>560382.40226167685</v>
      </c>
      <c r="H90" s="2">
        <v>175784.31</v>
      </c>
      <c r="I90" s="2">
        <v>159372.81</v>
      </c>
      <c r="J90" s="2">
        <v>228918.9</v>
      </c>
      <c r="K90" s="2">
        <v>7245.07</v>
      </c>
      <c r="L90" s="2">
        <v>414235.81045725546</v>
      </c>
      <c r="M90" s="2">
        <v>589932.82900782058</v>
      </c>
      <c r="N90" s="2">
        <v>717965.5491753947</v>
      </c>
      <c r="O90" s="22">
        <f t="shared" si="8"/>
        <v>3174031.2809021478</v>
      </c>
      <c r="P90" s="22">
        <f t="shared" si="6"/>
        <v>325.14149568757915</v>
      </c>
      <c r="Q90" s="20">
        <f t="shared" si="9"/>
        <v>2456065.7317267531</v>
      </c>
      <c r="R90" s="20">
        <f t="shared" si="7"/>
        <v>251.59452281568869</v>
      </c>
    </row>
    <row r="91" spans="1:18" x14ac:dyDescent="0.2">
      <c r="A91" s="2">
        <v>250</v>
      </c>
      <c r="B91" s="2" t="s">
        <v>87</v>
      </c>
      <c r="C91" s="2">
        <v>6</v>
      </c>
      <c r="D91" s="2">
        <v>26</v>
      </c>
      <c r="E91" s="5">
        <v>1910</v>
      </c>
      <c r="F91" s="2">
        <v>62647.999999999993</v>
      </c>
      <c r="G91" s="2">
        <v>87510.178428349667</v>
      </c>
      <c r="H91" s="2">
        <v>33193.03</v>
      </c>
      <c r="I91" s="2">
        <v>29441.16</v>
      </c>
      <c r="J91" s="2">
        <v>44789.5</v>
      </c>
      <c r="K91" s="2">
        <v>1347.92</v>
      </c>
      <c r="L91" s="2">
        <v>61946.30409034757</v>
      </c>
      <c r="M91" s="2">
        <v>121137.78885792414</v>
      </c>
      <c r="N91" s="2">
        <v>148093.40186549921</v>
      </c>
      <c r="O91" s="22">
        <f t="shared" si="8"/>
        <v>590107.28324212064</v>
      </c>
      <c r="P91" s="22">
        <f t="shared" si="6"/>
        <v>308.9566927969218</v>
      </c>
      <c r="Q91" s="20">
        <f t="shared" si="9"/>
        <v>442013.88137662143</v>
      </c>
      <c r="R91" s="20">
        <f t="shared" si="7"/>
        <v>231.42088030189603</v>
      </c>
    </row>
    <row r="92" spans="1:18" x14ac:dyDescent="0.2">
      <c r="A92" s="2">
        <v>256</v>
      </c>
      <c r="B92" s="2" t="s">
        <v>88</v>
      </c>
      <c r="C92" s="2">
        <v>13</v>
      </c>
      <c r="D92" s="2">
        <v>26</v>
      </c>
      <c r="E92" s="5">
        <v>1615</v>
      </c>
      <c r="F92" s="2">
        <v>52971.999999999993</v>
      </c>
      <c r="G92" s="2">
        <v>70662.965306983329</v>
      </c>
      <c r="H92" s="2">
        <v>35007.440000000002</v>
      </c>
      <c r="I92" s="2">
        <v>25035</v>
      </c>
      <c r="J92" s="2">
        <v>37871.75</v>
      </c>
      <c r="K92" s="2">
        <v>1275.71</v>
      </c>
      <c r="L92" s="2">
        <v>51945.794068119954</v>
      </c>
      <c r="M92" s="2">
        <v>97596.959521371682</v>
      </c>
      <c r="N92" s="2">
        <v>130198.38528941548</v>
      </c>
      <c r="O92" s="22">
        <f t="shared" si="8"/>
        <v>502566.00418589049</v>
      </c>
      <c r="P92" s="22">
        <f t="shared" si="6"/>
        <v>311.186380300861</v>
      </c>
      <c r="Q92" s="20">
        <f t="shared" si="9"/>
        <v>372367.618896475</v>
      </c>
      <c r="R92" s="20">
        <f t="shared" si="7"/>
        <v>230.56818507521672</v>
      </c>
    </row>
    <row r="93" spans="1:18" x14ac:dyDescent="0.2">
      <c r="A93" s="2">
        <v>257</v>
      </c>
      <c r="B93" s="2" t="s">
        <v>89</v>
      </c>
      <c r="C93" s="2">
        <v>1</v>
      </c>
      <c r="D93" s="2">
        <v>22</v>
      </c>
      <c r="E93" s="5">
        <v>39262</v>
      </c>
      <c r="F93" s="2">
        <v>1287793.5999999999</v>
      </c>
      <c r="G93" s="2">
        <v>3361251.5416698051</v>
      </c>
      <c r="H93" s="2">
        <v>1022046.48</v>
      </c>
      <c r="I93" s="2">
        <v>317343.65999999997</v>
      </c>
      <c r="J93" s="2">
        <v>920693.9</v>
      </c>
      <c r="K93" s="2">
        <v>42194.71</v>
      </c>
      <c r="L93" s="2">
        <v>2432567.1191087449</v>
      </c>
      <c r="M93" s="2">
        <v>3176725.2056395239</v>
      </c>
      <c r="N93" s="2">
        <v>1870786.6492821621</v>
      </c>
      <c r="O93" s="22">
        <f t="shared" si="8"/>
        <v>14431402.865700237</v>
      </c>
      <c r="P93" s="22">
        <f t="shared" si="6"/>
        <v>367.56667683001979</v>
      </c>
      <c r="Q93" s="20">
        <f t="shared" si="9"/>
        <v>12560616.216418074</v>
      </c>
      <c r="R93" s="20">
        <f t="shared" si="7"/>
        <v>319.9178904899922</v>
      </c>
    </row>
    <row r="94" spans="1:18" x14ac:dyDescent="0.2">
      <c r="A94" s="2">
        <v>260</v>
      </c>
      <c r="B94" s="2" t="s">
        <v>90</v>
      </c>
      <c r="C94" s="2">
        <v>12</v>
      </c>
      <c r="D94" s="2">
        <v>23</v>
      </c>
      <c r="E94" s="5">
        <v>10358</v>
      </c>
      <c r="F94" s="2">
        <v>339742.39999999997</v>
      </c>
      <c r="G94" s="2">
        <v>514640.01126773877</v>
      </c>
      <c r="H94" s="2">
        <v>159561.35</v>
      </c>
      <c r="I94" s="2">
        <v>176096.19</v>
      </c>
      <c r="J94" s="2">
        <v>242895.1</v>
      </c>
      <c r="K94" s="2">
        <v>6643.32</v>
      </c>
      <c r="L94" s="2">
        <v>374916.22504068987</v>
      </c>
      <c r="M94" s="2">
        <v>534228.98852229619</v>
      </c>
      <c r="N94" s="2">
        <v>721523.80603080336</v>
      </c>
      <c r="O94" s="22">
        <f t="shared" si="8"/>
        <v>3070247.3908615285</v>
      </c>
      <c r="P94" s="22">
        <f t="shared" si="6"/>
        <v>296.41314837435107</v>
      </c>
      <c r="Q94" s="20">
        <f t="shared" si="9"/>
        <v>2348723.5848307251</v>
      </c>
      <c r="R94" s="20">
        <f t="shared" si="7"/>
        <v>226.75454574538765</v>
      </c>
    </row>
    <row r="95" spans="1:18" x14ac:dyDescent="0.2">
      <c r="A95" s="2">
        <v>261</v>
      </c>
      <c r="B95" s="2" t="s">
        <v>91</v>
      </c>
      <c r="C95" s="2">
        <v>19</v>
      </c>
      <c r="D95" s="2">
        <v>24</v>
      </c>
      <c r="E95" s="5">
        <v>6436</v>
      </c>
      <c r="F95" s="2">
        <v>211100.79999999999</v>
      </c>
      <c r="G95" s="2">
        <v>392834.08294810459</v>
      </c>
      <c r="H95" s="2">
        <v>123379.88</v>
      </c>
      <c r="I95" s="2">
        <v>68495.759999999995</v>
      </c>
      <c r="J95" s="2">
        <v>150924.19999999998</v>
      </c>
      <c r="K95" s="2">
        <v>4982.49</v>
      </c>
      <c r="L95" s="2">
        <v>273375.82623119489</v>
      </c>
      <c r="M95" s="2">
        <v>541244.09622430324</v>
      </c>
      <c r="N95" s="2">
        <v>510338.22634468973</v>
      </c>
      <c r="O95" s="22">
        <f t="shared" si="8"/>
        <v>2276675.3617482926</v>
      </c>
      <c r="P95" s="22">
        <f t="shared" si="6"/>
        <v>353.74073364640964</v>
      </c>
      <c r="Q95" s="20">
        <f t="shared" si="9"/>
        <v>1766337.1354036028</v>
      </c>
      <c r="R95" s="20">
        <f t="shared" si="7"/>
        <v>274.44641631504084</v>
      </c>
    </row>
    <row r="96" spans="1:18" x14ac:dyDescent="0.2">
      <c r="A96" s="2">
        <v>263</v>
      </c>
      <c r="B96" s="2" t="s">
        <v>92</v>
      </c>
      <c r="C96" s="2">
        <v>11</v>
      </c>
      <c r="D96" s="2">
        <v>24</v>
      </c>
      <c r="E96" s="5">
        <v>8153</v>
      </c>
      <c r="F96" s="2">
        <v>267418.39999999997</v>
      </c>
      <c r="G96" s="2">
        <v>398955.74509273679</v>
      </c>
      <c r="H96" s="2">
        <v>153477.74000000002</v>
      </c>
      <c r="I96" s="2">
        <v>120218.07</v>
      </c>
      <c r="J96" s="2">
        <v>191187.85</v>
      </c>
      <c r="K96" s="2">
        <v>6330.41</v>
      </c>
      <c r="L96" s="2">
        <v>286076.65135610336</v>
      </c>
      <c r="M96" s="2">
        <v>451118.47715142195</v>
      </c>
      <c r="N96" s="2">
        <v>582803.58558922587</v>
      </c>
      <c r="O96" s="22">
        <f t="shared" si="8"/>
        <v>2457586.9291894878</v>
      </c>
      <c r="P96" s="22">
        <f t="shared" si="6"/>
        <v>301.43345139083624</v>
      </c>
      <c r="Q96" s="20">
        <f t="shared" si="9"/>
        <v>1874783.343600262</v>
      </c>
      <c r="R96" s="20">
        <f t="shared" si="7"/>
        <v>229.95012186928273</v>
      </c>
    </row>
    <row r="97" spans="1:18" x14ac:dyDescent="0.2">
      <c r="A97" s="2">
        <v>265</v>
      </c>
      <c r="B97" s="2" t="s">
        <v>93</v>
      </c>
      <c r="C97" s="2">
        <v>13</v>
      </c>
      <c r="D97" s="2">
        <v>26</v>
      </c>
      <c r="E97" s="5">
        <v>1103</v>
      </c>
      <c r="F97" s="2">
        <v>36178.399999999994</v>
      </c>
      <c r="G97" s="2">
        <v>48513.083033997682</v>
      </c>
      <c r="H97" s="2">
        <v>17717.18</v>
      </c>
      <c r="I97" s="2">
        <v>20979.33</v>
      </c>
      <c r="J97" s="2">
        <v>25865.35</v>
      </c>
      <c r="K97" s="2">
        <v>794.31000000000006</v>
      </c>
      <c r="L97" s="2">
        <v>33853.248767438832</v>
      </c>
      <c r="M97" s="2">
        <v>66656.003933172105</v>
      </c>
      <c r="N97" s="2">
        <v>100778.01927939542</v>
      </c>
      <c r="O97" s="22">
        <f t="shared" si="8"/>
        <v>351334.92501400399</v>
      </c>
      <c r="P97" s="22">
        <f t="shared" si="6"/>
        <v>318.52667725657659</v>
      </c>
      <c r="Q97" s="20">
        <f t="shared" si="9"/>
        <v>250556.90573460859</v>
      </c>
      <c r="R97" s="20">
        <f t="shared" si="7"/>
        <v>227.15947936047922</v>
      </c>
    </row>
    <row r="98" spans="1:18" x14ac:dyDescent="0.2">
      <c r="A98" s="2">
        <v>271</v>
      </c>
      <c r="B98" s="2" t="s">
        <v>94</v>
      </c>
      <c r="C98" s="2">
        <v>4</v>
      </c>
      <c r="D98" s="2">
        <v>24</v>
      </c>
      <c r="E98" s="5">
        <v>7226</v>
      </c>
      <c r="F98" s="2">
        <v>237012.8</v>
      </c>
      <c r="G98" s="2">
        <v>427429.71382044104</v>
      </c>
      <c r="H98" s="2">
        <v>126048.13</v>
      </c>
      <c r="I98" s="2">
        <v>108251.34</v>
      </c>
      <c r="J98" s="2">
        <v>169449.69999999998</v>
      </c>
      <c r="K98" s="2">
        <v>5391.68</v>
      </c>
      <c r="L98" s="2">
        <v>305545.24018882518</v>
      </c>
      <c r="M98" s="2">
        <v>374120.86402612703</v>
      </c>
      <c r="N98" s="2">
        <v>485477.45093827066</v>
      </c>
      <c r="O98" s="22">
        <f t="shared" si="8"/>
        <v>2238726.9189736638</v>
      </c>
      <c r="P98" s="22">
        <f t="shared" si="6"/>
        <v>309.81551604949681</v>
      </c>
      <c r="Q98" s="20">
        <f t="shared" si="9"/>
        <v>1753249.4680353929</v>
      </c>
      <c r="R98" s="20">
        <f t="shared" si="7"/>
        <v>242.63070412889468</v>
      </c>
    </row>
    <row r="99" spans="1:18" x14ac:dyDescent="0.2">
      <c r="A99" s="2">
        <v>272</v>
      </c>
      <c r="B99" s="2" t="s">
        <v>95</v>
      </c>
      <c r="C99" s="2">
        <v>16</v>
      </c>
      <c r="D99" s="2">
        <v>21</v>
      </c>
      <c r="E99" s="5">
        <v>47657</v>
      </c>
      <c r="F99" s="2">
        <v>1563149.5999999999</v>
      </c>
      <c r="G99" s="2">
        <v>3080615.4086332922</v>
      </c>
      <c r="H99" s="2">
        <v>1143611.95</v>
      </c>
      <c r="I99" s="2">
        <v>519025.62</v>
      </c>
      <c r="J99" s="2">
        <v>1117556.6499999999</v>
      </c>
      <c r="K99" s="2">
        <v>41280.050000000003</v>
      </c>
      <c r="L99" s="2">
        <v>2205905.1845637858</v>
      </c>
      <c r="M99" s="2">
        <v>2768241.9237907166</v>
      </c>
      <c r="N99" s="2">
        <v>3753594.4817372221</v>
      </c>
      <c r="O99" s="22">
        <f t="shared" si="8"/>
        <v>16192980.868725017</v>
      </c>
      <c r="P99" s="22">
        <f t="shared" si="6"/>
        <v>339.78179215487791</v>
      </c>
      <c r="Q99" s="20">
        <f t="shared" si="9"/>
        <v>12439386.386987794</v>
      </c>
      <c r="R99" s="20">
        <f t="shared" si="7"/>
        <v>261.01908191845467</v>
      </c>
    </row>
    <row r="100" spans="1:18" x14ac:dyDescent="0.2">
      <c r="A100" s="2">
        <v>273</v>
      </c>
      <c r="B100" s="2" t="s">
        <v>96</v>
      </c>
      <c r="C100" s="2">
        <v>19</v>
      </c>
      <c r="D100" s="2">
        <v>25</v>
      </c>
      <c r="E100" s="5">
        <v>3834</v>
      </c>
      <c r="F100" s="2">
        <v>125755.19999999998</v>
      </c>
      <c r="G100" s="2">
        <v>202977.70483415743</v>
      </c>
      <c r="H100" s="2">
        <v>69587.960000000006</v>
      </c>
      <c r="I100" s="2">
        <v>50420.49</v>
      </c>
      <c r="J100" s="2">
        <v>89907.3</v>
      </c>
      <c r="K100" s="2">
        <v>2382.9299999999998</v>
      </c>
      <c r="L100" s="2">
        <v>146053.41939749371</v>
      </c>
      <c r="M100" s="2">
        <v>322425.3985276536</v>
      </c>
      <c r="N100" s="2">
        <v>274891.93737189582</v>
      </c>
      <c r="O100" s="22">
        <f t="shared" si="8"/>
        <v>1284402.3401312006</v>
      </c>
      <c r="P100" s="22">
        <f t="shared" si="6"/>
        <v>335.00321860490368</v>
      </c>
      <c r="Q100" s="20">
        <f t="shared" si="9"/>
        <v>1009510.4027593047</v>
      </c>
      <c r="R100" s="20">
        <f t="shared" si="7"/>
        <v>263.30474772021512</v>
      </c>
    </row>
    <row r="101" spans="1:18" x14ac:dyDescent="0.2">
      <c r="A101" s="2">
        <v>275</v>
      </c>
      <c r="B101" s="2" t="s">
        <v>97</v>
      </c>
      <c r="C101" s="2">
        <v>13</v>
      </c>
      <c r="D101" s="2">
        <v>25</v>
      </c>
      <c r="E101" s="5">
        <v>2698</v>
      </c>
      <c r="F101" s="2">
        <v>88494.399999999994</v>
      </c>
      <c r="G101" s="2">
        <v>137535.60605531986</v>
      </c>
      <c r="H101" s="2">
        <v>48241.96</v>
      </c>
      <c r="I101" s="2">
        <v>43861.32</v>
      </c>
      <c r="J101" s="2">
        <v>63268.1</v>
      </c>
      <c r="K101" s="2">
        <v>2310.7200000000003</v>
      </c>
      <c r="L101" s="2">
        <v>100852.54452523377</v>
      </c>
      <c r="M101" s="2">
        <v>163044.33237687976</v>
      </c>
      <c r="N101" s="2">
        <v>200932.027224669</v>
      </c>
      <c r="O101" s="22">
        <f t="shared" si="8"/>
        <v>848541.01018210233</v>
      </c>
      <c r="P101" s="22">
        <f t="shared" si="6"/>
        <v>314.50741667238782</v>
      </c>
      <c r="Q101" s="20">
        <f t="shared" si="9"/>
        <v>647608.98295743333</v>
      </c>
      <c r="R101" s="20">
        <f t="shared" si="7"/>
        <v>240.03298108133185</v>
      </c>
    </row>
    <row r="102" spans="1:18" x14ac:dyDescent="0.2">
      <c r="A102" s="2">
        <v>276</v>
      </c>
      <c r="B102" s="2" t="s">
        <v>98</v>
      </c>
      <c r="C102" s="2">
        <v>12</v>
      </c>
      <c r="D102" s="2">
        <v>23</v>
      </c>
      <c r="E102" s="5">
        <v>14849</v>
      </c>
      <c r="F102" s="2">
        <v>487047.19999999995</v>
      </c>
      <c r="G102" s="2">
        <v>903601.85548469098</v>
      </c>
      <c r="H102" s="2">
        <v>410697.04000000004</v>
      </c>
      <c r="I102" s="2">
        <v>122971.92</v>
      </c>
      <c r="J102" s="2">
        <v>348209.05</v>
      </c>
      <c r="K102" s="2">
        <v>15669.57</v>
      </c>
      <c r="L102" s="2">
        <v>648444.99561437662</v>
      </c>
      <c r="M102" s="2">
        <v>765858.8772511658</v>
      </c>
      <c r="N102" s="2">
        <v>998815.05340775009</v>
      </c>
      <c r="O102" s="22">
        <f t="shared" si="8"/>
        <v>4701315.5617579836</v>
      </c>
      <c r="P102" s="22">
        <f t="shared" si="6"/>
        <v>316.60822693501137</v>
      </c>
      <c r="Q102" s="20">
        <f t="shared" si="9"/>
        <v>3702500.5083502335</v>
      </c>
      <c r="R102" s="20">
        <f t="shared" si="7"/>
        <v>249.34342436192563</v>
      </c>
    </row>
    <row r="103" spans="1:18" x14ac:dyDescent="0.2">
      <c r="A103" s="2">
        <v>280</v>
      </c>
      <c r="B103" s="2" t="s">
        <v>99</v>
      </c>
      <c r="C103" s="2">
        <v>15</v>
      </c>
      <c r="D103" s="2">
        <v>25</v>
      </c>
      <c r="E103" s="5">
        <v>2122</v>
      </c>
      <c r="F103" s="2">
        <v>69601.599999999991</v>
      </c>
      <c r="G103" s="2">
        <v>103733.94400981555</v>
      </c>
      <c r="H103" s="2">
        <v>39917.020000000004</v>
      </c>
      <c r="I103" s="2">
        <v>29691.51</v>
      </c>
      <c r="J103" s="2">
        <v>49760.9</v>
      </c>
      <c r="K103" s="2">
        <v>1371.99</v>
      </c>
      <c r="L103" s="2">
        <v>73626.870533896479</v>
      </c>
      <c r="M103" s="2">
        <v>82403.952664511744</v>
      </c>
      <c r="N103" s="2">
        <v>153550.62071339772</v>
      </c>
      <c r="O103" s="22">
        <f t="shared" si="8"/>
        <v>603658.40792162158</v>
      </c>
      <c r="P103" s="22">
        <f t="shared" si="6"/>
        <v>284.47615830425144</v>
      </c>
      <c r="Q103" s="20">
        <f t="shared" si="9"/>
        <v>450107.78720822383</v>
      </c>
      <c r="R103" s="20">
        <f t="shared" si="7"/>
        <v>212.11488558351735</v>
      </c>
    </row>
    <row r="104" spans="1:18" x14ac:dyDescent="0.2">
      <c r="A104" s="2">
        <v>284</v>
      </c>
      <c r="B104" s="2" t="s">
        <v>322</v>
      </c>
      <c r="C104" s="2">
        <v>2</v>
      </c>
      <c r="D104" s="2">
        <v>25</v>
      </c>
      <c r="E104" s="5">
        <v>2340</v>
      </c>
      <c r="F104" s="2">
        <v>76752</v>
      </c>
      <c r="G104" s="2">
        <v>114733.86842228207</v>
      </c>
      <c r="H104" s="2">
        <v>42905.46</v>
      </c>
      <c r="I104" s="2">
        <v>37953.06</v>
      </c>
      <c r="J104" s="2">
        <v>54873</v>
      </c>
      <c r="K104" s="2">
        <v>1564.55</v>
      </c>
      <c r="L104" s="2">
        <v>83402.137687825467</v>
      </c>
      <c r="M104" s="2">
        <v>134941.00314748895</v>
      </c>
      <c r="N104" s="2">
        <v>171594.5342645382</v>
      </c>
      <c r="O104" s="22">
        <f t="shared" si="8"/>
        <v>718719.61352213472</v>
      </c>
      <c r="P104" s="22">
        <f t="shared" si="6"/>
        <v>307.14513398381825</v>
      </c>
      <c r="Q104" s="20">
        <f t="shared" si="9"/>
        <v>547125.07925759652</v>
      </c>
      <c r="R104" s="20">
        <f t="shared" si="7"/>
        <v>233.81413643487031</v>
      </c>
    </row>
    <row r="105" spans="1:18" x14ac:dyDescent="0.2">
      <c r="A105" s="2">
        <v>285</v>
      </c>
      <c r="B105" s="2" t="s">
        <v>100</v>
      </c>
      <c r="C105" s="2">
        <v>8</v>
      </c>
      <c r="D105" s="2">
        <v>21</v>
      </c>
      <c r="E105" s="5">
        <v>52883</v>
      </c>
      <c r="F105" s="2">
        <v>1734562.4</v>
      </c>
      <c r="G105" s="2">
        <v>3676069.0496567823</v>
      </c>
      <c r="H105" s="2">
        <v>939224</v>
      </c>
      <c r="I105" s="2">
        <v>696523.77</v>
      </c>
      <c r="J105" s="2">
        <v>1240106.3499999999</v>
      </c>
      <c r="K105" s="2">
        <v>38054.67</v>
      </c>
      <c r="L105" s="2">
        <v>2646693.5665214672</v>
      </c>
      <c r="M105" s="2">
        <v>2370085.3552472205</v>
      </c>
      <c r="N105" s="2">
        <v>3636704.7242613574</v>
      </c>
      <c r="O105" s="22">
        <f t="shared" si="8"/>
        <v>16978023.885686826</v>
      </c>
      <c r="P105" s="22">
        <f t="shared" si="6"/>
        <v>321.04880369280914</v>
      </c>
      <c r="Q105" s="20">
        <f t="shared" si="9"/>
        <v>13341319.161425469</v>
      </c>
      <c r="R105" s="20">
        <f t="shared" si="7"/>
        <v>252.27992287550762</v>
      </c>
    </row>
    <row r="106" spans="1:18" x14ac:dyDescent="0.2">
      <c r="A106" s="2">
        <v>286</v>
      </c>
      <c r="B106" s="2" t="s">
        <v>101</v>
      </c>
      <c r="C106" s="2">
        <v>8</v>
      </c>
      <c r="D106" s="2">
        <v>21</v>
      </c>
      <c r="E106" s="5">
        <v>83177</v>
      </c>
      <c r="F106" s="2">
        <v>2728205.5999999996</v>
      </c>
      <c r="G106" s="2">
        <v>5629530.4970433302</v>
      </c>
      <c r="H106" s="2">
        <v>1479277.8</v>
      </c>
      <c r="I106" s="2">
        <v>1137139.77</v>
      </c>
      <c r="J106" s="2">
        <v>1950500.65</v>
      </c>
      <c r="K106" s="2">
        <v>61811.76</v>
      </c>
      <c r="L106" s="2">
        <v>4060003.2906183735</v>
      </c>
      <c r="M106" s="2">
        <v>3727787.5610952112</v>
      </c>
      <c r="N106" s="2">
        <v>6134253.2279322641</v>
      </c>
      <c r="O106" s="22">
        <f t="shared" si="8"/>
        <v>26908510.156689178</v>
      </c>
      <c r="P106" s="22">
        <f t="shared" si="6"/>
        <v>323.50902481081522</v>
      </c>
      <c r="Q106" s="20">
        <f t="shared" si="9"/>
        <v>20774256.928756915</v>
      </c>
      <c r="R106" s="20">
        <f t="shared" si="7"/>
        <v>249.75963221511853</v>
      </c>
    </row>
    <row r="107" spans="1:18" x14ac:dyDescent="0.2">
      <c r="A107" s="2">
        <v>287</v>
      </c>
      <c r="B107" s="2" t="s">
        <v>323</v>
      </c>
      <c r="C107" s="2">
        <v>15</v>
      </c>
      <c r="D107" s="2">
        <v>24</v>
      </c>
      <c r="E107" s="5">
        <v>6596</v>
      </c>
      <c r="F107" s="2">
        <v>216348.79999999999</v>
      </c>
      <c r="G107" s="2">
        <v>383644.48777611839</v>
      </c>
      <c r="H107" s="2">
        <v>101073.31</v>
      </c>
      <c r="I107" s="2">
        <v>115661.7</v>
      </c>
      <c r="J107" s="2">
        <v>154676.19999999998</v>
      </c>
      <c r="K107" s="2">
        <v>3971.55</v>
      </c>
      <c r="L107" s="2">
        <v>276626.67397414235</v>
      </c>
      <c r="M107" s="2">
        <v>256143.48340015058</v>
      </c>
      <c r="N107" s="2">
        <v>457716.1290978177</v>
      </c>
      <c r="O107" s="22">
        <f t="shared" si="8"/>
        <v>1965862.3342482292</v>
      </c>
      <c r="P107" s="22">
        <f t="shared" si="6"/>
        <v>298.0385588611627</v>
      </c>
      <c r="Q107" s="20">
        <f t="shared" si="9"/>
        <v>1508146.2051504115</v>
      </c>
      <c r="R107" s="20">
        <f t="shared" si="7"/>
        <v>228.64557385542926</v>
      </c>
    </row>
    <row r="108" spans="1:18" x14ac:dyDescent="0.2">
      <c r="A108" s="2">
        <v>288</v>
      </c>
      <c r="B108" s="2" t="s">
        <v>102</v>
      </c>
      <c r="C108" s="2">
        <v>15</v>
      </c>
      <c r="D108" s="2">
        <v>24</v>
      </c>
      <c r="E108" s="5">
        <v>6509</v>
      </c>
      <c r="F108" s="2">
        <v>213495.19999999998</v>
      </c>
      <c r="G108" s="2">
        <v>379572.91092476534</v>
      </c>
      <c r="H108" s="2">
        <v>146753.75</v>
      </c>
      <c r="I108" s="2">
        <v>81263.61</v>
      </c>
      <c r="J108" s="2">
        <v>152636.04999999999</v>
      </c>
      <c r="K108" s="2">
        <v>5993.43</v>
      </c>
      <c r="L108" s="2">
        <v>270882.14342373161</v>
      </c>
      <c r="M108" s="2">
        <v>378086.8850736256</v>
      </c>
      <c r="N108" s="2">
        <v>489346.21190080588</v>
      </c>
      <c r="O108" s="22">
        <f t="shared" si="8"/>
        <v>2118030.1913229288</v>
      </c>
      <c r="P108" s="22">
        <f t="shared" si="6"/>
        <v>325.40024448040077</v>
      </c>
      <c r="Q108" s="20">
        <f t="shared" si="9"/>
        <v>1628683.9794221227</v>
      </c>
      <c r="R108" s="20">
        <f t="shared" si="7"/>
        <v>250.22030717807999</v>
      </c>
    </row>
    <row r="109" spans="1:18" x14ac:dyDescent="0.2">
      <c r="A109" s="2">
        <v>290</v>
      </c>
      <c r="B109" s="2" t="s">
        <v>103</v>
      </c>
      <c r="C109" s="2">
        <v>18</v>
      </c>
      <c r="D109" s="2">
        <v>24</v>
      </c>
      <c r="E109" s="5">
        <v>8329</v>
      </c>
      <c r="F109" s="2">
        <v>273191.19999999995</v>
      </c>
      <c r="G109" s="2">
        <v>454172.10692426359</v>
      </c>
      <c r="H109" s="2">
        <v>124447.18000000001</v>
      </c>
      <c r="I109" s="2">
        <v>145303.14000000001</v>
      </c>
      <c r="J109" s="2">
        <v>195315.05</v>
      </c>
      <c r="K109" s="2">
        <v>5512.03</v>
      </c>
      <c r="L109" s="2">
        <v>326103.50554245536</v>
      </c>
      <c r="M109" s="2">
        <v>569617.73498643248</v>
      </c>
      <c r="N109" s="2">
        <v>646850.43621766893</v>
      </c>
      <c r="O109" s="22">
        <f t="shared" si="8"/>
        <v>2740512.3836708204</v>
      </c>
      <c r="P109" s="22">
        <f t="shared" si="6"/>
        <v>329.03258298364995</v>
      </c>
      <c r="Q109" s="20">
        <f t="shared" si="9"/>
        <v>2093661.9474531515</v>
      </c>
      <c r="R109" s="20">
        <f t="shared" si="7"/>
        <v>251.37014617038679</v>
      </c>
    </row>
    <row r="110" spans="1:18" x14ac:dyDescent="0.2">
      <c r="A110" s="2">
        <v>291</v>
      </c>
      <c r="B110" s="2" t="s">
        <v>104</v>
      </c>
      <c r="C110" s="2">
        <v>13</v>
      </c>
      <c r="D110" s="2">
        <v>25</v>
      </c>
      <c r="E110" s="5">
        <v>2238</v>
      </c>
      <c r="F110" s="2">
        <v>73406.399999999994</v>
      </c>
      <c r="G110" s="2">
        <v>113588.22268053502</v>
      </c>
      <c r="H110" s="2">
        <v>26148.850000000002</v>
      </c>
      <c r="I110" s="2">
        <v>48117.27</v>
      </c>
      <c r="J110" s="2">
        <v>52481.1</v>
      </c>
      <c r="K110" s="2">
        <v>890.59</v>
      </c>
      <c r="L110" s="2">
        <v>84667.871033993681</v>
      </c>
      <c r="M110" s="2">
        <v>141940.50861991322</v>
      </c>
      <c r="N110" s="2">
        <v>189210.77730941816</v>
      </c>
      <c r="O110" s="22">
        <f t="shared" si="8"/>
        <v>730451.58964386012</v>
      </c>
      <c r="P110" s="22">
        <f t="shared" si="6"/>
        <v>326.38587562281509</v>
      </c>
      <c r="Q110" s="20">
        <f t="shared" si="9"/>
        <v>541240.81233444193</v>
      </c>
      <c r="R110" s="20">
        <f t="shared" si="7"/>
        <v>241.84129237463893</v>
      </c>
    </row>
    <row r="111" spans="1:18" x14ac:dyDescent="0.2">
      <c r="A111" s="2">
        <v>297</v>
      </c>
      <c r="B111" s="2" t="s">
        <v>105</v>
      </c>
      <c r="C111" s="2">
        <v>11</v>
      </c>
      <c r="D111" s="2">
        <v>20</v>
      </c>
      <c r="E111" s="5">
        <v>118664</v>
      </c>
      <c r="F111" s="2">
        <v>3892179.1999999997</v>
      </c>
      <c r="G111" s="2">
        <v>7724999.4396294216</v>
      </c>
      <c r="H111" s="2">
        <v>2264383.6800000002</v>
      </c>
      <c r="I111" s="2">
        <v>1238181.03</v>
      </c>
      <c r="J111" s="2">
        <v>2782670.8</v>
      </c>
      <c r="K111" s="2">
        <v>86122.46</v>
      </c>
      <c r="L111" s="2">
        <v>5517025.7136680875</v>
      </c>
      <c r="M111" s="2">
        <v>6565868.1433455572</v>
      </c>
      <c r="N111" s="2">
        <v>8445748.886259485</v>
      </c>
      <c r="O111" s="22">
        <f t="shared" si="8"/>
        <v>38517179.352902547</v>
      </c>
      <c r="P111" s="22">
        <f t="shared" si="6"/>
        <v>324.59026623830772</v>
      </c>
      <c r="Q111" s="20">
        <f t="shared" si="9"/>
        <v>30071430.466643065</v>
      </c>
      <c r="R111" s="20">
        <f t="shared" si="7"/>
        <v>253.4166256543102</v>
      </c>
    </row>
    <row r="112" spans="1:18" x14ac:dyDescent="0.2">
      <c r="A112" s="2">
        <v>300</v>
      </c>
      <c r="B112" s="2" t="s">
        <v>106</v>
      </c>
      <c r="C112" s="2">
        <v>14</v>
      </c>
      <c r="D112" s="2">
        <v>25</v>
      </c>
      <c r="E112" s="5">
        <v>3572</v>
      </c>
      <c r="F112" s="2">
        <v>117161.59999999999</v>
      </c>
      <c r="G112" s="2">
        <v>183572.52367677327</v>
      </c>
      <c r="H112" s="2">
        <v>67880.28</v>
      </c>
      <c r="I112" s="2">
        <v>56128.47</v>
      </c>
      <c r="J112" s="2">
        <v>83763.399999999994</v>
      </c>
      <c r="K112" s="2">
        <v>2888.4</v>
      </c>
      <c r="L112" s="2">
        <v>126993.7942236309</v>
      </c>
      <c r="M112" s="2">
        <v>167472.38494593775</v>
      </c>
      <c r="N112" s="2">
        <v>251662.66266364639</v>
      </c>
      <c r="O112" s="22">
        <f t="shared" si="8"/>
        <v>1057523.5155099884</v>
      </c>
      <c r="P112" s="22">
        <f t="shared" si="6"/>
        <v>296.05921486841783</v>
      </c>
      <c r="Q112" s="20">
        <f t="shared" si="9"/>
        <v>805860.85284634202</v>
      </c>
      <c r="R112" s="20">
        <f t="shared" si="7"/>
        <v>225.60494200625476</v>
      </c>
    </row>
    <row r="113" spans="1:18" x14ac:dyDescent="0.2">
      <c r="A113" s="2">
        <v>301</v>
      </c>
      <c r="B113" s="2" t="s">
        <v>107</v>
      </c>
      <c r="C113" s="2">
        <v>14</v>
      </c>
      <c r="D113" s="2">
        <v>22</v>
      </c>
      <c r="E113" s="5">
        <v>20952</v>
      </c>
      <c r="F113" s="2">
        <v>687225.6</v>
      </c>
      <c r="G113" s="2">
        <v>1088812.2164154474</v>
      </c>
      <c r="H113" s="2">
        <v>417847.95</v>
      </c>
      <c r="I113" s="2">
        <v>303123.78000000003</v>
      </c>
      <c r="J113" s="2">
        <v>491324.39999999997</v>
      </c>
      <c r="K113" s="2">
        <v>17113.77</v>
      </c>
      <c r="L113" s="2">
        <v>773811.67105113075</v>
      </c>
      <c r="M113" s="2">
        <v>982329.62188893836</v>
      </c>
      <c r="N113" s="2">
        <v>1419511.9587224736</v>
      </c>
      <c r="O113" s="22">
        <f t="shared" si="8"/>
        <v>6181100.9680779893</v>
      </c>
      <c r="P113" s="22">
        <f t="shared" si="6"/>
        <v>295.01245552109532</v>
      </c>
      <c r="Q113" s="20">
        <f t="shared" si="9"/>
        <v>4761589.0093555162</v>
      </c>
      <c r="R113" s="20">
        <f t="shared" si="7"/>
        <v>227.26178929722778</v>
      </c>
    </row>
    <row r="114" spans="1:18" x14ac:dyDescent="0.2">
      <c r="A114" s="2">
        <v>304</v>
      </c>
      <c r="B114" s="2" t="s">
        <v>108</v>
      </c>
      <c r="C114" s="2">
        <v>2</v>
      </c>
      <c r="D114" s="2">
        <v>26</v>
      </c>
      <c r="E114" s="5">
        <v>926</v>
      </c>
      <c r="F114" s="2">
        <v>30372.799999999996</v>
      </c>
      <c r="G114" s="2">
        <v>54755.81306137074</v>
      </c>
      <c r="H114" s="2">
        <v>9712.43</v>
      </c>
      <c r="I114" s="2">
        <v>17674.71</v>
      </c>
      <c r="J114" s="2">
        <v>21714.7</v>
      </c>
      <c r="K114" s="2">
        <v>409.19</v>
      </c>
      <c r="L114" s="2">
        <v>37134.685378884576</v>
      </c>
      <c r="M114" s="2">
        <v>53399.730305373829</v>
      </c>
      <c r="N114" s="2">
        <v>69149.649533744989</v>
      </c>
      <c r="O114" s="22">
        <f t="shared" si="8"/>
        <v>294323.70827937417</v>
      </c>
      <c r="P114" s="22">
        <f t="shared" si="6"/>
        <v>317.8441774075315</v>
      </c>
      <c r="Q114" s="20">
        <f t="shared" si="9"/>
        <v>225174.05874562915</v>
      </c>
      <c r="R114" s="20">
        <f t="shared" si="7"/>
        <v>243.16852996288245</v>
      </c>
    </row>
    <row r="115" spans="1:18" x14ac:dyDescent="0.2">
      <c r="A115" s="2">
        <v>305</v>
      </c>
      <c r="B115" s="2" t="s">
        <v>109</v>
      </c>
      <c r="C115" s="2">
        <v>17</v>
      </c>
      <c r="D115" s="2">
        <v>23</v>
      </c>
      <c r="E115" s="5">
        <v>15207</v>
      </c>
      <c r="F115" s="2">
        <v>498789.6</v>
      </c>
      <c r="G115" s="2">
        <v>796034.67772191577</v>
      </c>
      <c r="H115" s="2">
        <v>298096.89</v>
      </c>
      <c r="I115" s="2">
        <v>201832.17</v>
      </c>
      <c r="J115" s="2">
        <v>356604.14999999997</v>
      </c>
      <c r="K115" s="2">
        <v>12444.19</v>
      </c>
      <c r="L115" s="2">
        <v>565005.50279498147</v>
      </c>
      <c r="M115" s="2">
        <v>1034391.2044700811</v>
      </c>
      <c r="N115" s="2">
        <v>1113253.5193678776</v>
      </c>
      <c r="O115" s="22">
        <f t="shared" si="8"/>
        <v>4876451.9043548563</v>
      </c>
      <c r="P115" s="22">
        <f t="shared" si="6"/>
        <v>320.67152655716819</v>
      </c>
      <c r="Q115" s="20">
        <f t="shared" si="9"/>
        <v>3763198.3849869785</v>
      </c>
      <c r="R115" s="20">
        <f t="shared" si="7"/>
        <v>247.46487702945871</v>
      </c>
    </row>
    <row r="116" spans="1:18" x14ac:dyDescent="0.2">
      <c r="A116" s="2">
        <v>309</v>
      </c>
      <c r="B116" s="2" t="s">
        <v>110</v>
      </c>
      <c r="C116" s="2">
        <v>12</v>
      </c>
      <c r="D116" s="2">
        <v>24</v>
      </c>
      <c r="E116" s="5">
        <v>6803</v>
      </c>
      <c r="F116" s="2">
        <v>223138.4</v>
      </c>
      <c r="G116" s="2">
        <v>355785.71195994585</v>
      </c>
      <c r="H116" s="2">
        <v>124553.91</v>
      </c>
      <c r="I116" s="2">
        <v>103494.69</v>
      </c>
      <c r="J116" s="2">
        <v>159530.35</v>
      </c>
      <c r="K116" s="2">
        <v>4501.09</v>
      </c>
      <c r="L116" s="2">
        <v>255024.20674685895</v>
      </c>
      <c r="M116" s="2">
        <v>350874.66778501455</v>
      </c>
      <c r="N116" s="2">
        <v>466835.04235968023</v>
      </c>
      <c r="O116" s="22">
        <f t="shared" si="8"/>
        <v>2043738.0688514996</v>
      </c>
      <c r="P116" s="22">
        <f t="shared" si="6"/>
        <v>300.41717901683074</v>
      </c>
      <c r="Q116" s="20">
        <f t="shared" si="9"/>
        <v>1576903.0264918194</v>
      </c>
      <c r="R116" s="20">
        <f t="shared" si="7"/>
        <v>231.7952412894046</v>
      </c>
    </row>
    <row r="117" spans="1:18" x14ac:dyDescent="0.2">
      <c r="A117" s="2">
        <v>312</v>
      </c>
      <c r="B117" s="2" t="s">
        <v>111</v>
      </c>
      <c r="C117" s="2">
        <v>13</v>
      </c>
      <c r="D117" s="2">
        <v>26</v>
      </c>
      <c r="E117" s="5">
        <v>1343</v>
      </c>
      <c r="F117" s="2">
        <v>44050.399999999994</v>
      </c>
      <c r="G117" s="2">
        <v>65959.1657252117</v>
      </c>
      <c r="H117" s="2">
        <v>27216.15</v>
      </c>
      <c r="I117" s="2">
        <v>21580.170000000002</v>
      </c>
      <c r="J117" s="2">
        <v>31493.35</v>
      </c>
      <c r="K117" s="2">
        <v>866.52</v>
      </c>
      <c r="L117" s="2">
        <v>49819.928000918007</v>
      </c>
      <c r="M117" s="2">
        <v>81159.576865140654</v>
      </c>
      <c r="N117" s="2">
        <v>122067.31840909259</v>
      </c>
      <c r="O117" s="22">
        <f t="shared" si="8"/>
        <v>444212.57900036295</v>
      </c>
      <c r="P117" s="22">
        <f t="shared" si="6"/>
        <v>330.76141399878105</v>
      </c>
      <c r="Q117" s="20">
        <f t="shared" si="9"/>
        <v>322145.26059127034</v>
      </c>
      <c r="R117" s="20">
        <f t="shared" si="7"/>
        <v>239.86988875001515</v>
      </c>
    </row>
    <row r="118" spans="1:18" x14ac:dyDescent="0.2">
      <c r="A118" s="2">
        <v>316</v>
      </c>
      <c r="B118" s="2" t="s">
        <v>112</v>
      </c>
      <c r="C118" s="2">
        <v>7</v>
      </c>
      <c r="D118" s="2">
        <v>25</v>
      </c>
      <c r="E118" s="5">
        <v>4451</v>
      </c>
      <c r="F118" s="2">
        <v>145992.79999999999</v>
      </c>
      <c r="G118" s="2">
        <v>273027.29919713188</v>
      </c>
      <c r="H118" s="2">
        <v>83462.86</v>
      </c>
      <c r="I118" s="2">
        <v>58932.39</v>
      </c>
      <c r="J118" s="2">
        <v>104375.95</v>
      </c>
      <c r="K118" s="2">
        <v>3442.01</v>
      </c>
      <c r="L118" s="2">
        <v>194809.39607571487</v>
      </c>
      <c r="M118" s="2">
        <v>228304.6820045494</v>
      </c>
      <c r="N118" s="2">
        <v>300982.29668865679</v>
      </c>
      <c r="O118" s="22">
        <f t="shared" si="8"/>
        <v>1393329.6839660527</v>
      </c>
      <c r="P118" s="22">
        <f t="shared" si="6"/>
        <v>313.03744865559486</v>
      </c>
      <c r="Q118" s="20">
        <f t="shared" si="9"/>
        <v>1092347.3872773959</v>
      </c>
      <c r="R118" s="20">
        <f t="shared" si="7"/>
        <v>245.4161732818234</v>
      </c>
    </row>
    <row r="119" spans="1:18" x14ac:dyDescent="0.2">
      <c r="A119" s="2">
        <v>317</v>
      </c>
      <c r="B119" s="2" t="s">
        <v>113</v>
      </c>
      <c r="C119" s="2">
        <v>17</v>
      </c>
      <c r="D119" s="2">
        <v>25</v>
      </c>
      <c r="E119" s="5">
        <v>2613</v>
      </c>
      <c r="F119" s="2">
        <v>85706.4</v>
      </c>
      <c r="G119" s="2">
        <v>115934.58220283105</v>
      </c>
      <c r="H119" s="2">
        <v>63397.62</v>
      </c>
      <c r="I119" s="2">
        <v>34598.370000000003</v>
      </c>
      <c r="J119" s="2">
        <v>61274.85</v>
      </c>
      <c r="K119" s="2">
        <v>2599.56</v>
      </c>
      <c r="L119" s="2">
        <v>82593.843920896048</v>
      </c>
      <c r="M119" s="2">
        <v>177738.16119420808</v>
      </c>
      <c r="N119" s="2">
        <v>187257.53826206742</v>
      </c>
      <c r="O119" s="22">
        <f t="shared" si="8"/>
        <v>811100.9255800026</v>
      </c>
      <c r="P119" s="22">
        <f t="shared" si="6"/>
        <v>310.40984522770862</v>
      </c>
      <c r="Q119" s="20">
        <f t="shared" si="9"/>
        <v>623843.38731793524</v>
      </c>
      <c r="R119" s="20">
        <f t="shared" si="7"/>
        <v>238.7460341821413</v>
      </c>
    </row>
    <row r="120" spans="1:18" x14ac:dyDescent="0.2">
      <c r="A120" s="2">
        <v>320</v>
      </c>
      <c r="B120" s="2" t="s">
        <v>114</v>
      </c>
      <c r="C120" s="2">
        <v>19</v>
      </c>
      <c r="D120" s="2">
        <v>24</v>
      </c>
      <c r="E120" s="5">
        <v>7370</v>
      </c>
      <c r="F120" s="2">
        <v>241735.99999999997</v>
      </c>
      <c r="G120" s="2">
        <v>448833.55616734794</v>
      </c>
      <c r="H120" s="2">
        <v>96483.92</v>
      </c>
      <c r="I120" s="2">
        <v>139695.29999999999</v>
      </c>
      <c r="J120" s="2">
        <v>172826.5</v>
      </c>
      <c r="K120" s="2">
        <v>4067.83</v>
      </c>
      <c r="L120" s="2">
        <v>330750.85638914607</v>
      </c>
      <c r="M120" s="2">
        <v>619790.08532832738</v>
      </c>
      <c r="N120" s="2">
        <v>500442.50581608631</v>
      </c>
      <c r="O120" s="22">
        <f t="shared" si="8"/>
        <v>2554626.5537009076</v>
      </c>
      <c r="P120" s="22">
        <f t="shared" si="6"/>
        <v>346.62504120772149</v>
      </c>
      <c r="Q120" s="20">
        <f t="shared" si="9"/>
        <v>2054184.0478848214</v>
      </c>
      <c r="R120" s="20">
        <f t="shared" si="7"/>
        <v>278.72239455696354</v>
      </c>
    </row>
    <row r="121" spans="1:18" x14ac:dyDescent="0.2">
      <c r="A121" s="2">
        <v>322</v>
      </c>
      <c r="B121" s="2" t="s">
        <v>115</v>
      </c>
      <c r="C121" s="2">
        <v>2</v>
      </c>
      <c r="D121" s="2">
        <v>24</v>
      </c>
      <c r="E121" s="5">
        <v>6724</v>
      </c>
      <c r="F121" s="2">
        <v>220547.19999999998</v>
      </c>
      <c r="G121" s="2">
        <v>350052.53791079164</v>
      </c>
      <c r="H121" s="2">
        <v>111746.31</v>
      </c>
      <c r="I121" s="2">
        <v>111055.26</v>
      </c>
      <c r="J121" s="2">
        <v>157677.79999999999</v>
      </c>
      <c r="K121" s="2">
        <v>5150.9800000000005</v>
      </c>
      <c r="L121" s="2">
        <v>256828.44084371362</v>
      </c>
      <c r="M121" s="2">
        <v>387753.5492152631</v>
      </c>
      <c r="N121" s="2">
        <v>456268.8751003216</v>
      </c>
      <c r="O121" s="22">
        <f t="shared" si="8"/>
        <v>2057080.9530700902</v>
      </c>
      <c r="P121" s="22">
        <f t="shared" si="6"/>
        <v>305.93113519781235</v>
      </c>
      <c r="Q121" s="20">
        <f t="shared" si="9"/>
        <v>1600812.0779697686</v>
      </c>
      <c r="R121" s="20">
        <f t="shared" si="7"/>
        <v>238.07437209544446</v>
      </c>
    </row>
    <row r="122" spans="1:18" x14ac:dyDescent="0.2">
      <c r="A122" s="2">
        <v>398</v>
      </c>
      <c r="B122" s="2" t="s">
        <v>116</v>
      </c>
      <c r="C122" s="2">
        <v>7</v>
      </c>
      <c r="D122" s="2">
        <v>20</v>
      </c>
      <c r="E122" s="5">
        <v>119951</v>
      </c>
      <c r="F122" s="2">
        <v>3934392.8</v>
      </c>
      <c r="G122" s="2">
        <v>7764607.6378041329</v>
      </c>
      <c r="H122" s="2">
        <v>2262035.62</v>
      </c>
      <c r="I122" s="2">
        <v>1435657.11</v>
      </c>
      <c r="J122" s="2">
        <v>2812850.9499999997</v>
      </c>
      <c r="K122" s="2">
        <v>85304.08</v>
      </c>
      <c r="L122" s="2">
        <v>5688182.7595738266</v>
      </c>
      <c r="M122" s="2">
        <v>6152634.2195299268</v>
      </c>
      <c r="N122" s="2">
        <v>8689784.4801049829</v>
      </c>
      <c r="O122" s="22">
        <f t="shared" si="8"/>
        <v>38825449.657012865</v>
      </c>
      <c r="P122" s="22">
        <f t="shared" si="6"/>
        <v>323.67758215448697</v>
      </c>
      <c r="Q122" s="20">
        <f t="shared" si="9"/>
        <v>30135665.176907882</v>
      </c>
      <c r="R122" s="20">
        <f t="shared" si="7"/>
        <v>251.23313000231664</v>
      </c>
    </row>
    <row r="123" spans="1:18" x14ac:dyDescent="0.2">
      <c r="A123" s="2">
        <v>399</v>
      </c>
      <c r="B123" s="2" t="s">
        <v>117</v>
      </c>
      <c r="C123" s="2">
        <v>15</v>
      </c>
      <c r="D123" s="2">
        <v>24</v>
      </c>
      <c r="E123" s="5">
        <v>8058</v>
      </c>
      <c r="F123" s="2">
        <v>264302.39999999997</v>
      </c>
      <c r="G123" s="2">
        <v>535464.28202733572</v>
      </c>
      <c r="H123" s="2">
        <v>204174.49000000002</v>
      </c>
      <c r="I123" s="2">
        <v>88924.32</v>
      </c>
      <c r="J123" s="2">
        <v>188960.1</v>
      </c>
      <c r="K123" s="2">
        <v>7196.93</v>
      </c>
      <c r="L123" s="2">
        <v>389019.12706228741</v>
      </c>
      <c r="M123" s="2">
        <v>312917.55446307053</v>
      </c>
      <c r="N123" s="2">
        <v>529491.5654545509</v>
      </c>
      <c r="O123" s="22">
        <f t="shared" si="8"/>
        <v>2520450.7690072446</v>
      </c>
      <c r="P123" s="22">
        <f t="shared" si="6"/>
        <v>312.78862856878192</v>
      </c>
      <c r="Q123" s="20">
        <f t="shared" si="9"/>
        <v>1990959.2035526938</v>
      </c>
      <c r="R123" s="20">
        <f t="shared" si="7"/>
        <v>247.07858073376693</v>
      </c>
    </row>
    <row r="124" spans="1:18" x14ac:dyDescent="0.2">
      <c r="A124" s="2">
        <v>400</v>
      </c>
      <c r="B124" s="2" t="s">
        <v>118</v>
      </c>
      <c r="C124" s="2">
        <v>2</v>
      </c>
      <c r="D124" s="2">
        <v>24</v>
      </c>
      <c r="E124" s="5">
        <v>8647</v>
      </c>
      <c r="F124" s="2">
        <v>283621.59999999998</v>
      </c>
      <c r="G124" s="2">
        <v>496993.14031890791</v>
      </c>
      <c r="H124" s="2">
        <v>187844.80000000002</v>
      </c>
      <c r="I124" s="2">
        <v>102443.22</v>
      </c>
      <c r="J124" s="2">
        <v>202772.15</v>
      </c>
      <c r="K124" s="2">
        <v>6932.16</v>
      </c>
      <c r="L124" s="2">
        <v>354266.05909615732</v>
      </c>
      <c r="M124" s="2">
        <v>498647.37359672517</v>
      </c>
      <c r="N124" s="2">
        <v>612078.28148951731</v>
      </c>
      <c r="O124" s="22">
        <f t="shared" si="8"/>
        <v>2745598.7845013076</v>
      </c>
      <c r="P124" s="22">
        <f t="shared" si="6"/>
        <v>317.52038678169396</v>
      </c>
      <c r="Q124" s="20">
        <f t="shared" si="9"/>
        <v>2133520.5030117901</v>
      </c>
      <c r="R124" s="20">
        <f t="shared" si="7"/>
        <v>246.73534208532325</v>
      </c>
    </row>
    <row r="125" spans="1:18" x14ac:dyDescent="0.2">
      <c r="A125" s="2">
        <v>402</v>
      </c>
      <c r="B125" s="2" t="s">
        <v>119</v>
      </c>
      <c r="C125" s="2">
        <v>11</v>
      </c>
      <c r="D125" s="2">
        <v>24</v>
      </c>
      <c r="E125" s="5">
        <v>9617</v>
      </c>
      <c r="F125" s="2">
        <v>315437.59999999998</v>
      </c>
      <c r="G125" s="2">
        <v>499886.4619281565</v>
      </c>
      <c r="H125" s="2">
        <v>194355.33000000002</v>
      </c>
      <c r="I125" s="2">
        <v>129280.74</v>
      </c>
      <c r="J125" s="2">
        <v>225518.65</v>
      </c>
      <c r="K125" s="2">
        <v>8135.66</v>
      </c>
      <c r="L125" s="2">
        <v>362259.86967248144</v>
      </c>
      <c r="M125" s="2">
        <v>532123.92919970863</v>
      </c>
      <c r="N125" s="2">
        <v>656602.76518037042</v>
      </c>
      <c r="O125" s="22">
        <f t="shared" si="8"/>
        <v>2923601.0059807166</v>
      </c>
      <c r="P125" s="22">
        <f t="shared" si="6"/>
        <v>304.00343204541088</v>
      </c>
      <c r="Q125" s="20">
        <f t="shared" si="9"/>
        <v>2266998.2408003462</v>
      </c>
      <c r="R125" s="20">
        <f t="shared" si="7"/>
        <v>235.72821470316589</v>
      </c>
    </row>
    <row r="126" spans="1:18" x14ac:dyDescent="0.2">
      <c r="A126" s="2">
        <v>403</v>
      </c>
      <c r="B126" s="2" t="s">
        <v>120</v>
      </c>
      <c r="C126" s="2">
        <v>14</v>
      </c>
      <c r="D126" s="2">
        <v>25</v>
      </c>
      <c r="E126" s="5">
        <v>3078</v>
      </c>
      <c r="F126" s="2">
        <v>100958.39999999999</v>
      </c>
      <c r="G126" s="2">
        <v>152706.7206047239</v>
      </c>
      <c r="H126" s="2">
        <v>56353.440000000002</v>
      </c>
      <c r="I126" s="2">
        <v>51271.68</v>
      </c>
      <c r="J126" s="2">
        <v>72179.099999999991</v>
      </c>
      <c r="K126" s="2">
        <v>1925.6</v>
      </c>
      <c r="L126" s="2">
        <v>108860.86572117405</v>
      </c>
      <c r="M126" s="2">
        <v>144311.31043213786</v>
      </c>
      <c r="N126" s="2">
        <v>208551.31076335307</v>
      </c>
      <c r="O126" s="22">
        <f t="shared" si="8"/>
        <v>897118.42752138874</v>
      </c>
      <c r="P126" s="22">
        <f t="shared" si="6"/>
        <v>291.46147742735178</v>
      </c>
      <c r="Q126" s="20">
        <f t="shared" si="9"/>
        <v>688567.11675803573</v>
      </c>
      <c r="R126" s="20">
        <f t="shared" si="7"/>
        <v>223.70601584081732</v>
      </c>
    </row>
    <row r="127" spans="1:18" x14ac:dyDescent="0.2">
      <c r="A127" s="2">
        <v>405</v>
      </c>
      <c r="B127" s="2" t="s">
        <v>121</v>
      </c>
      <c r="C127" s="2">
        <v>9</v>
      </c>
      <c r="D127" s="2">
        <v>21</v>
      </c>
      <c r="E127" s="5">
        <v>72699</v>
      </c>
      <c r="F127" s="2">
        <v>2384527.1999999997</v>
      </c>
      <c r="G127" s="2">
        <v>4782920.9011627659</v>
      </c>
      <c r="H127" s="2">
        <v>1331136.56</v>
      </c>
      <c r="I127" s="2">
        <v>848486.22</v>
      </c>
      <c r="J127" s="2">
        <v>1704791.55</v>
      </c>
      <c r="K127" s="2">
        <v>50089.67</v>
      </c>
      <c r="L127" s="2">
        <v>3454349.2413469292</v>
      </c>
      <c r="M127" s="2">
        <v>3128335.8941439199</v>
      </c>
      <c r="N127" s="2">
        <v>5546507.7058366342</v>
      </c>
      <c r="O127" s="22">
        <f t="shared" si="8"/>
        <v>23231144.94249025</v>
      </c>
      <c r="P127" s="22">
        <f t="shared" si="6"/>
        <v>319.55246898155752</v>
      </c>
      <c r="Q127" s="20">
        <f t="shared" si="9"/>
        <v>17684637.236653615</v>
      </c>
      <c r="R127" s="20">
        <f t="shared" si="7"/>
        <v>243.25832867926127</v>
      </c>
    </row>
    <row r="128" spans="1:18" x14ac:dyDescent="0.2">
      <c r="A128" s="2">
        <v>407</v>
      </c>
      <c r="B128" s="2" t="s">
        <v>122</v>
      </c>
      <c r="C128" s="2">
        <v>1</v>
      </c>
      <c r="D128" s="2">
        <v>25</v>
      </c>
      <c r="E128" s="5">
        <v>2665</v>
      </c>
      <c r="F128" s="2">
        <v>87411.999999999985</v>
      </c>
      <c r="G128" s="2">
        <v>147820.12934249957</v>
      </c>
      <c r="H128" s="2">
        <v>50696.75</v>
      </c>
      <c r="I128" s="2">
        <v>38804.25</v>
      </c>
      <c r="J128" s="2">
        <v>62494.25</v>
      </c>
      <c r="K128" s="2">
        <v>2021.88</v>
      </c>
      <c r="L128" s="2">
        <v>103988.70075948827</v>
      </c>
      <c r="M128" s="2">
        <v>215627.64691124574</v>
      </c>
      <c r="N128" s="2">
        <v>184886.81435683509</v>
      </c>
      <c r="O128" s="22">
        <f t="shared" si="8"/>
        <v>893752.42137006868</v>
      </c>
      <c r="P128" s="22">
        <f t="shared" si="6"/>
        <v>335.36676224017589</v>
      </c>
      <c r="Q128" s="20">
        <f t="shared" si="9"/>
        <v>708865.60701323359</v>
      </c>
      <c r="R128" s="20">
        <f t="shared" si="7"/>
        <v>265.99084690928089</v>
      </c>
    </row>
    <row r="129" spans="1:18" x14ac:dyDescent="0.2">
      <c r="A129" s="2">
        <v>408</v>
      </c>
      <c r="B129" s="2" t="s">
        <v>123</v>
      </c>
      <c r="C129" s="2">
        <v>14</v>
      </c>
      <c r="D129" s="2">
        <v>23</v>
      </c>
      <c r="E129" s="5">
        <v>14427</v>
      </c>
      <c r="F129" s="2">
        <v>473205.6</v>
      </c>
      <c r="G129" s="2">
        <v>844242.11640820769</v>
      </c>
      <c r="H129" s="2">
        <v>344844.63</v>
      </c>
      <c r="I129" s="2">
        <v>169537.02</v>
      </c>
      <c r="J129" s="2">
        <v>338313.14999999997</v>
      </c>
      <c r="K129" s="2">
        <v>14273.51</v>
      </c>
      <c r="L129" s="2">
        <v>606190.05789355421</v>
      </c>
      <c r="M129" s="2">
        <v>676406.5222886462</v>
      </c>
      <c r="N129" s="2">
        <v>963033.73894636531</v>
      </c>
      <c r="O129" s="22">
        <f t="shared" si="8"/>
        <v>4430046.3455367731</v>
      </c>
      <c r="P129" s="22">
        <f t="shared" si="6"/>
        <v>307.06635790786532</v>
      </c>
      <c r="Q129" s="20">
        <f t="shared" si="9"/>
        <v>3467012.6065904074</v>
      </c>
      <c r="R129" s="20">
        <f t="shared" si="7"/>
        <v>240.3141752679287</v>
      </c>
    </row>
    <row r="130" spans="1:18" x14ac:dyDescent="0.2">
      <c r="A130" s="2">
        <v>410</v>
      </c>
      <c r="B130" s="2" t="s">
        <v>124</v>
      </c>
      <c r="C130" s="2">
        <v>13</v>
      </c>
      <c r="D130" s="2">
        <v>23</v>
      </c>
      <c r="E130" s="5">
        <v>18927</v>
      </c>
      <c r="F130" s="2">
        <v>620805.6</v>
      </c>
      <c r="G130" s="2">
        <v>1159480.0526968285</v>
      </c>
      <c r="H130" s="2">
        <v>540053.80000000005</v>
      </c>
      <c r="I130" s="2">
        <v>184558.02</v>
      </c>
      <c r="J130" s="2">
        <v>443838.14999999997</v>
      </c>
      <c r="K130" s="2">
        <v>20146.59</v>
      </c>
      <c r="L130" s="2">
        <v>842863.11410500284</v>
      </c>
      <c r="M130" s="2">
        <v>1143788.0203473696</v>
      </c>
      <c r="N130" s="2">
        <v>1267675.6153781675</v>
      </c>
      <c r="O130" s="22">
        <f t="shared" si="8"/>
        <v>6223208.9625273682</v>
      </c>
      <c r="P130" s="22">
        <f t="shared" si="6"/>
        <v>328.80060033430379</v>
      </c>
      <c r="Q130" s="20">
        <f t="shared" si="9"/>
        <v>4955533.3471492007</v>
      </c>
      <c r="R130" s="20">
        <f t="shared" si="7"/>
        <v>261.82349802658638</v>
      </c>
    </row>
    <row r="131" spans="1:18" x14ac:dyDescent="0.2">
      <c r="A131" s="2">
        <v>416</v>
      </c>
      <c r="B131" s="2" t="s">
        <v>125</v>
      </c>
      <c r="C131" s="2">
        <v>9</v>
      </c>
      <c r="D131" s="2">
        <v>25</v>
      </c>
      <c r="E131" s="5">
        <v>3043</v>
      </c>
      <c r="F131" s="2">
        <v>99810.4</v>
      </c>
      <c r="G131" s="2">
        <v>180779.11281719434</v>
      </c>
      <c r="H131" s="2">
        <v>69054.31</v>
      </c>
      <c r="I131" s="2">
        <v>38403.69</v>
      </c>
      <c r="J131" s="2">
        <v>71358.349999999991</v>
      </c>
      <c r="K131" s="2">
        <v>2479.21</v>
      </c>
      <c r="L131" s="2">
        <v>134012.40541108779</v>
      </c>
      <c r="M131" s="2">
        <v>130944.38886201939</v>
      </c>
      <c r="N131" s="2">
        <v>199179.35466110619</v>
      </c>
      <c r="O131" s="22">
        <f t="shared" si="8"/>
        <v>926021.22175140772</v>
      </c>
      <c r="P131" s="22">
        <f t="shared" si="6"/>
        <v>304.3119361654314</v>
      </c>
      <c r="Q131" s="20">
        <f t="shared" si="9"/>
        <v>726841.86709030159</v>
      </c>
      <c r="R131" s="20">
        <f t="shared" si="7"/>
        <v>238.85700528764428</v>
      </c>
    </row>
    <row r="132" spans="1:18" x14ac:dyDescent="0.2">
      <c r="A132" s="2">
        <v>418</v>
      </c>
      <c r="B132" s="2" t="s">
        <v>126</v>
      </c>
      <c r="C132" s="2">
        <v>6</v>
      </c>
      <c r="D132" s="2">
        <v>22</v>
      </c>
      <c r="E132" s="5">
        <v>23206</v>
      </c>
      <c r="F132" s="2">
        <v>761156.79999999993</v>
      </c>
      <c r="G132" s="2">
        <v>1660481.9677620684</v>
      </c>
      <c r="H132" s="2">
        <v>673359.57000000007</v>
      </c>
      <c r="I132" s="2">
        <v>190215.93</v>
      </c>
      <c r="J132" s="2">
        <v>544180.69999999995</v>
      </c>
      <c r="K132" s="2">
        <v>24406.98</v>
      </c>
      <c r="L132" s="2">
        <v>1194669.013542616</v>
      </c>
      <c r="M132" s="2">
        <v>1471792.4231607267</v>
      </c>
      <c r="N132" s="2">
        <v>1636170.0729072178</v>
      </c>
      <c r="O132" s="22">
        <f t="shared" si="8"/>
        <v>8156433.4573726291</v>
      </c>
      <c r="P132" s="22">
        <f t="shared" si="6"/>
        <v>351.47950777267209</v>
      </c>
      <c r="Q132" s="20">
        <f t="shared" si="9"/>
        <v>6520263.3844654113</v>
      </c>
      <c r="R132" s="20">
        <f t="shared" si="7"/>
        <v>280.9731700622861</v>
      </c>
    </row>
    <row r="133" spans="1:18" x14ac:dyDescent="0.2">
      <c r="A133" s="2">
        <v>420</v>
      </c>
      <c r="B133" s="2" t="s">
        <v>127</v>
      </c>
      <c r="C133" s="2">
        <v>11</v>
      </c>
      <c r="D133" s="2">
        <v>24</v>
      </c>
      <c r="E133" s="5">
        <v>9650</v>
      </c>
      <c r="F133" s="2">
        <v>316520</v>
      </c>
      <c r="G133" s="2">
        <v>564318.22394107457</v>
      </c>
      <c r="H133" s="2">
        <v>173116.06</v>
      </c>
      <c r="I133" s="2">
        <v>143650.82999999999</v>
      </c>
      <c r="J133" s="2">
        <v>226292.5</v>
      </c>
      <c r="K133" s="2">
        <v>6980.3</v>
      </c>
      <c r="L133" s="2">
        <v>409812.83157371561</v>
      </c>
      <c r="M133" s="2">
        <v>533949.87176637084</v>
      </c>
      <c r="N133" s="2">
        <v>713512.95904820669</v>
      </c>
      <c r="O133" s="22">
        <f t="shared" si="8"/>
        <v>3088153.5763293682</v>
      </c>
      <c r="P133" s="22">
        <f t="shared" ref="P133:P196" si="10">O133/E133</f>
        <v>320.01591464553036</v>
      </c>
      <c r="Q133" s="20">
        <f t="shared" si="9"/>
        <v>2374640.6172811612</v>
      </c>
      <c r="R133" s="20">
        <f t="shared" ref="R133:R196" si="11">Q133/E133</f>
        <v>246.07674790478356</v>
      </c>
    </row>
    <row r="134" spans="1:18" x14ac:dyDescent="0.2">
      <c r="A134" s="2">
        <v>421</v>
      </c>
      <c r="B134" s="2" t="s">
        <v>128</v>
      </c>
      <c r="C134" s="2">
        <v>16</v>
      </c>
      <c r="D134" s="2">
        <v>26</v>
      </c>
      <c r="E134" s="5">
        <v>737</v>
      </c>
      <c r="F134" s="2">
        <v>24173.599999999999</v>
      </c>
      <c r="G134" s="2">
        <v>34471.476799710006</v>
      </c>
      <c r="H134" s="2">
        <v>13874.9</v>
      </c>
      <c r="I134" s="2">
        <v>11716.38</v>
      </c>
      <c r="J134" s="2">
        <v>17282.649999999998</v>
      </c>
      <c r="K134" s="2">
        <v>553.61</v>
      </c>
      <c r="L134" s="2">
        <v>23283.34095958951</v>
      </c>
      <c r="M134" s="2">
        <v>42809.960715818415</v>
      </c>
      <c r="N134" s="2">
        <v>63756.268381608861</v>
      </c>
      <c r="O134" s="22">
        <f t="shared" ref="O134:O197" si="12">SUM(F134:N134)</f>
        <v>231922.18685672677</v>
      </c>
      <c r="P134" s="22">
        <f t="shared" si="10"/>
        <v>314.68410699691555</v>
      </c>
      <c r="Q134" s="20">
        <f t="shared" si="9"/>
        <v>168165.91847511791</v>
      </c>
      <c r="R134" s="20">
        <f t="shared" si="11"/>
        <v>228.17628015619798</v>
      </c>
    </row>
    <row r="135" spans="1:18" x14ac:dyDescent="0.2">
      <c r="A135" s="2">
        <v>422</v>
      </c>
      <c r="B135" s="2" t="s">
        <v>129</v>
      </c>
      <c r="C135" s="2">
        <v>12</v>
      </c>
      <c r="D135" s="2">
        <v>23</v>
      </c>
      <c r="E135" s="5">
        <v>11098</v>
      </c>
      <c r="F135" s="2">
        <v>364014.39999999997</v>
      </c>
      <c r="G135" s="2">
        <v>594054.22123392229</v>
      </c>
      <c r="H135" s="2">
        <v>150916.22</v>
      </c>
      <c r="I135" s="2">
        <v>198878.04</v>
      </c>
      <c r="J135" s="2">
        <v>260248.1</v>
      </c>
      <c r="K135" s="2">
        <v>5897.15</v>
      </c>
      <c r="L135" s="2">
        <v>432232.99834352452</v>
      </c>
      <c r="M135" s="2">
        <v>572395.57005410723</v>
      </c>
      <c r="N135" s="2">
        <v>866804.54176403943</v>
      </c>
      <c r="O135" s="22">
        <f t="shared" si="12"/>
        <v>3445441.2413955936</v>
      </c>
      <c r="P135" s="22">
        <f t="shared" si="10"/>
        <v>310.45604986444346</v>
      </c>
      <c r="Q135" s="20">
        <f t="shared" ref="Q135:Q198" si="13">SUM(F135:M135)</f>
        <v>2578636.6996315541</v>
      </c>
      <c r="R135" s="20">
        <f t="shared" si="11"/>
        <v>232.35147771053829</v>
      </c>
    </row>
    <row r="136" spans="1:18" x14ac:dyDescent="0.2">
      <c r="A136" s="2">
        <v>423</v>
      </c>
      <c r="B136" s="2" t="s">
        <v>130</v>
      </c>
      <c r="C136" s="2">
        <v>2</v>
      </c>
      <c r="D136" s="2">
        <v>23</v>
      </c>
      <c r="E136" s="5">
        <v>19831</v>
      </c>
      <c r="F136" s="2">
        <v>650456.79999999993</v>
      </c>
      <c r="G136" s="2">
        <v>1366685.6517591947</v>
      </c>
      <c r="H136" s="2">
        <v>510596.32</v>
      </c>
      <c r="I136" s="2">
        <v>187762.5</v>
      </c>
      <c r="J136" s="2">
        <v>465036.95</v>
      </c>
      <c r="K136" s="2">
        <v>19881.82</v>
      </c>
      <c r="L136" s="2">
        <v>971749.13064249617</v>
      </c>
      <c r="M136" s="2">
        <v>1143596.1681272876</v>
      </c>
      <c r="N136" s="2">
        <v>1380594.8573333593</v>
      </c>
      <c r="O136" s="22">
        <f t="shared" si="12"/>
        <v>6696360.1978623373</v>
      </c>
      <c r="P136" s="22">
        <f t="shared" si="10"/>
        <v>337.67133265404351</v>
      </c>
      <c r="Q136" s="20">
        <f t="shared" si="13"/>
        <v>5315765.340528978</v>
      </c>
      <c r="R136" s="20">
        <f t="shared" si="11"/>
        <v>268.05331755982945</v>
      </c>
    </row>
    <row r="137" spans="1:18" x14ac:dyDescent="0.2">
      <c r="A137" s="2">
        <v>425</v>
      </c>
      <c r="B137" s="2" t="s">
        <v>131</v>
      </c>
      <c r="C137" s="2">
        <v>17</v>
      </c>
      <c r="D137" s="2">
        <v>23</v>
      </c>
      <c r="E137" s="5">
        <v>10161</v>
      </c>
      <c r="F137" s="2">
        <v>333280.8</v>
      </c>
      <c r="G137" s="2">
        <v>602779.06595554668</v>
      </c>
      <c r="H137" s="2">
        <v>423611.37</v>
      </c>
      <c r="I137" s="2">
        <v>50420.49</v>
      </c>
      <c r="J137" s="2">
        <v>238275.44999999998</v>
      </c>
      <c r="K137" s="2">
        <v>16271.32</v>
      </c>
      <c r="L137" s="2">
        <v>429859.43345375184</v>
      </c>
      <c r="M137" s="2">
        <v>691158.61304797092</v>
      </c>
      <c r="N137" s="2">
        <v>652487.85894101509</v>
      </c>
      <c r="O137" s="22">
        <f t="shared" si="12"/>
        <v>3438144.4013982844</v>
      </c>
      <c r="P137" s="22">
        <f t="shared" si="10"/>
        <v>338.36673569513675</v>
      </c>
      <c r="Q137" s="20">
        <f t="shared" si="13"/>
        <v>2785656.5424572695</v>
      </c>
      <c r="R137" s="20">
        <f t="shared" si="11"/>
        <v>274.15181010306759</v>
      </c>
    </row>
    <row r="138" spans="1:18" x14ac:dyDescent="0.2">
      <c r="A138" s="2">
        <v>426</v>
      </c>
      <c r="B138" s="2" t="s">
        <v>132</v>
      </c>
      <c r="C138" s="2">
        <v>12</v>
      </c>
      <c r="D138" s="2">
        <v>23</v>
      </c>
      <c r="E138" s="5">
        <v>12145</v>
      </c>
      <c r="F138" s="2">
        <v>398355.99999999994</v>
      </c>
      <c r="G138" s="2">
        <v>701114.33428019367</v>
      </c>
      <c r="H138" s="2">
        <v>282834.5</v>
      </c>
      <c r="I138" s="2">
        <v>129130.53</v>
      </c>
      <c r="J138" s="2">
        <v>284800.25</v>
      </c>
      <c r="K138" s="2">
        <v>10205.68</v>
      </c>
      <c r="L138" s="2">
        <v>505231.61130234977</v>
      </c>
      <c r="M138" s="2">
        <v>626396.12527546694</v>
      </c>
      <c r="N138" s="2">
        <v>791494.92647983832</v>
      </c>
      <c r="O138" s="22">
        <f t="shared" si="12"/>
        <v>3729563.9573378488</v>
      </c>
      <c r="P138" s="22">
        <f t="shared" si="10"/>
        <v>307.08636948026748</v>
      </c>
      <c r="Q138" s="20">
        <f t="shared" si="13"/>
        <v>2938069.0308580105</v>
      </c>
      <c r="R138" s="20">
        <f t="shared" si="11"/>
        <v>241.91593502330264</v>
      </c>
    </row>
    <row r="139" spans="1:18" x14ac:dyDescent="0.2">
      <c r="A139" s="2">
        <v>430</v>
      </c>
      <c r="B139" s="2" t="s">
        <v>133</v>
      </c>
      <c r="C139" s="2">
        <v>2</v>
      </c>
      <c r="D139" s="2">
        <v>23</v>
      </c>
      <c r="E139" s="5">
        <v>16032</v>
      </c>
      <c r="F139" s="2">
        <v>525849.59999999998</v>
      </c>
      <c r="G139" s="2">
        <v>902172.01999239461</v>
      </c>
      <c r="H139" s="2">
        <v>296602.67</v>
      </c>
      <c r="I139" s="2">
        <v>235829.7</v>
      </c>
      <c r="J139" s="2">
        <v>375950.39999999997</v>
      </c>
      <c r="K139" s="2">
        <v>11962.79</v>
      </c>
      <c r="L139" s="2">
        <v>646099.17910246644</v>
      </c>
      <c r="M139" s="2">
        <v>924518.87284638581</v>
      </c>
      <c r="N139" s="2">
        <v>1125365.8070637113</v>
      </c>
      <c r="O139" s="22">
        <f t="shared" si="12"/>
        <v>5044351.0390049582</v>
      </c>
      <c r="P139" s="22">
        <f t="shared" si="10"/>
        <v>314.6426546285528</v>
      </c>
      <c r="Q139" s="20">
        <f t="shared" si="13"/>
        <v>3918985.2319412469</v>
      </c>
      <c r="R139" s="20">
        <f t="shared" si="11"/>
        <v>244.44768163306182</v>
      </c>
    </row>
    <row r="140" spans="1:18" x14ac:dyDescent="0.2">
      <c r="A140" s="2">
        <v>433</v>
      </c>
      <c r="B140" s="2" t="s">
        <v>134</v>
      </c>
      <c r="C140" s="2">
        <v>5</v>
      </c>
      <c r="D140" s="2">
        <v>24</v>
      </c>
      <c r="E140" s="5">
        <v>7861</v>
      </c>
      <c r="F140" s="2">
        <v>257840.8</v>
      </c>
      <c r="G140" s="2">
        <v>490355.22925413633</v>
      </c>
      <c r="H140" s="2">
        <v>180693.89</v>
      </c>
      <c r="I140" s="2">
        <v>97436.22</v>
      </c>
      <c r="J140" s="2">
        <v>184340.44999999998</v>
      </c>
      <c r="K140" s="2">
        <v>8544.85</v>
      </c>
      <c r="L140" s="2">
        <v>337215.92026467092</v>
      </c>
      <c r="M140" s="2">
        <v>354537.31239072036</v>
      </c>
      <c r="N140" s="2">
        <v>551066.08636476367</v>
      </c>
      <c r="O140" s="22">
        <f t="shared" si="12"/>
        <v>2462030.7582742916</v>
      </c>
      <c r="P140" s="22">
        <f t="shared" si="10"/>
        <v>313.19561865847749</v>
      </c>
      <c r="Q140" s="20">
        <f t="shared" si="13"/>
        <v>1910964.6719095279</v>
      </c>
      <c r="R140" s="20">
        <f t="shared" si="11"/>
        <v>243.0943482902338</v>
      </c>
    </row>
    <row r="141" spans="1:18" x14ac:dyDescent="0.2">
      <c r="A141" s="2">
        <v>434</v>
      </c>
      <c r="B141" s="2" t="s">
        <v>135</v>
      </c>
      <c r="C141" s="2">
        <v>1</v>
      </c>
      <c r="D141" s="2">
        <v>23</v>
      </c>
      <c r="E141" s="5">
        <v>14891</v>
      </c>
      <c r="F141" s="2">
        <v>488424.79999999993</v>
      </c>
      <c r="G141" s="2">
        <v>933177.55681854102</v>
      </c>
      <c r="H141" s="2">
        <v>268532.68</v>
      </c>
      <c r="I141" s="2">
        <v>210043.65</v>
      </c>
      <c r="J141" s="2">
        <v>349193.95</v>
      </c>
      <c r="K141" s="2">
        <v>11048.130000000001</v>
      </c>
      <c r="L141" s="2">
        <v>662716.12971344462</v>
      </c>
      <c r="M141" s="2">
        <v>1204844.7617843754</v>
      </c>
      <c r="N141" s="2">
        <v>1045484.2383304407</v>
      </c>
      <c r="O141" s="22">
        <f t="shared" si="12"/>
        <v>5173465.8966468014</v>
      </c>
      <c r="P141" s="22">
        <f t="shared" si="10"/>
        <v>347.42232869832793</v>
      </c>
      <c r="Q141" s="20">
        <f t="shared" si="13"/>
        <v>4127981.6583163608</v>
      </c>
      <c r="R141" s="20">
        <f t="shared" si="11"/>
        <v>277.21319309088449</v>
      </c>
    </row>
    <row r="142" spans="1:18" x14ac:dyDescent="0.2">
      <c r="A142" s="2">
        <v>435</v>
      </c>
      <c r="B142" s="2" t="s">
        <v>136</v>
      </c>
      <c r="C142" s="2">
        <v>13</v>
      </c>
      <c r="D142" s="2">
        <v>26</v>
      </c>
      <c r="E142" s="5">
        <v>707</v>
      </c>
      <c r="F142" s="2">
        <v>23189.599999999999</v>
      </c>
      <c r="G142" s="2">
        <v>32342.89817090697</v>
      </c>
      <c r="H142" s="2">
        <v>8751.86</v>
      </c>
      <c r="I142" s="2">
        <v>14920.86</v>
      </c>
      <c r="J142" s="2">
        <v>16579.149999999998</v>
      </c>
      <c r="K142" s="2">
        <v>361.05</v>
      </c>
      <c r="L142" s="2">
        <v>22345.309122721614</v>
      </c>
      <c r="M142" s="2">
        <v>42725.108595424012</v>
      </c>
      <c r="N142" s="2">
        <v>57495.278865397006</v>
      </c>
      <c r="O142" s="22">
        <f t="shared" si="12"/>
        <v>218711.11475444961</v>
      </c>
      <c r="P142" s="22">
        <f t="shared" si="10"/>
        <v>309.35094024674623</v>
      </c>
      <c r="Q142" s="20">
        <f t="shared" si="13"/>
        <v>161215.8358890526</v>
      </c>
      <c r="R142" s="20">
        <f t="shared" si="11"/>
        <v>228.02805642015926</v>
      </c>
    </row>
    <row r="143" spans="1:18" x14ac:dyDescent="0.2">
      <c r="A143" s="2">
        <v>436</v>
      </c>
      <c r="B143" s="2" t="s">
        <v>137</v>
      </c>
      <c r="C143" s="2">
        <v>17</v>
      </c>
      <c r="D143" s="2">
        <v>25</v>
      </c>
      <c r="E143" s="5">
        <v>2052</v>
      </c>
      <c r="F143" s="2">
        <v>67305.599999999991</v>
      </c>
      <c r="G143" s="2">
        <v>102702.82194093149</v>
      </c>
      <c r="H143" s="2">
        <v>74604.27</v>
      </c>
      <c r="I143" s="2">
        <v>18125.34</v>
      </c>
      <c r="J143" s="2">
        <v>48119.4</v>
      </c>
      <c r="K143" s="2">
        <v>3129.1</v>
      </c>
      <c r="L143" s="2">
        <v>72880.116264563592</v>
      </c>
      <c r="M143" s="2">
        <v>139578.53301588784</v>
      </c>
      <c r="N143" s="2">
        <v>129180.98350890214</v>
      </c>
      <c r="O143" s="22">
        <f t="shared" si="12"/>
        <v>655626.16473028506</v>
      </c>
      <c r="P143" s="22">
        <f t="shared" si="10"/>
        <v>319.50592823113305</v>
      </c>
      <c r="Q143" s="20">
        <f t="shared" si="13"/>
        <v>526445.18122138293</v>
      </c>
      <c r="R143" s="20">
        <f t="shared" si="11"/>
        <v>256.55223256402678</v>
      </c>
    </row>
    <row r="144" spans="1:18" x14ac:dyDescent="0.2">
      <c r="A144" s="2">
        <v>440</v>
      </c>
      <c r="B144" s="2" t="s">
        <v>138</v>
      </c>
      <c r="C144" s="2">
        <v>15</v>
      </c>
      <c r="D144" s="2">
        <v>24</v>
      </c>
      <c r="E144" s="5">
        <v>5340</v>
      </c>
      <c r="F144" s="2">
        <v>175151.99999999997</v>
      </c>
      <c r="G144" s="2">
        <v>274025.32838651974</v>
      </c>
      <c r="H144" s="2">
        <v>195742.82</v>
      </c>
      <c r="I144" s="2">
        <v>38553.9</v>
      </c>
      <c r="J144" s="2">
        <v>125223</v>
      </c>
      <c r="K144" s="2">
        <v>6980.3</v>
      </c>
      <c r="L144" s="2">
        <v>195995.15353223498</v>
      </c>
      <c r="M144" s="2">
        <v>207369.04204924259</v>
      </c>
      <c r="N144" s="2">
        <v>345029.07588574046</v>
      </c>
      <c r="O144" s="22">
        <f t="shared" si="12"/>
        <v>1564070.6198537378</v>
      </c>
      <c r="P144" s="22">
        <f t="shared" si="10"/>
        <v>292.89711982279732</v>
      </c>
      <c r="Q144" s="20">
        <f t="shared" si="13"/>
        <v>1219041.5439679972</v>
      </c>
      <c r="R144" s="20">
        <f t="shared" si="11"/>
        <v>228.2849333273403</v>
      </c>
    </row>
    <row r="145" spans="1:18" x14ac:dyDescent="0.2">
      <c r="A145" s="2">
        <v>441</v>
      </c>
      <c r="B145" s="2" t="s">
        <v>139</v>
      </c>
      <c r="C145" s="2">
        <v>9</v>
      </c>
      <c r="D145" s="2">
        <v>25</v>
      </c>
      <c r="E145" s="5">
        <v>4662</v>
      </c>
      <c r="F145" s="2">
        <v>152913.59999999998</v>
      </c>
      <c r="G145" s="2">
        <v>255687.89456352947</v>
      </c>
      <c r="H145" s="2">
        <v>77272.52</v>
      </c>
      <c r="I145" s="2">
        <v>78009.06</v>
      </c>
      <c r="J145" s="2">
        <v>109323.9</v>
      </c>
      <c r="K145" s="2">
        <v>3273.52</v>
      </c>
      <c r="L145" s="2">
        <v>183053.08768139017</v>
      </c>
      <c r="M145" s="2">
        <v>200612.13962363932</v>
      </c>
      <c r="N145" s="2">
        <v>383354.54041934991</v>
      </c>
      <c r="O145" s="22">
        <f t="shared" si="12"/>
        <v>1443500.2622879089</v>
      </c>
      <c r="P145" s="22">
        <f t="shared" si="10"/>
        <v>309.63111589187235</v>
      </c>
      <c r="Q145" s="20">
        <f t="shared" si="13"/>
        <v>1060145.721868559</v>
      </c>
      <c r="R145" s="20">
        <f t="shared" si="11"/>
        <v>227.40148474229065</v>
      </c>
    </row>
    <row r="146" spans="1:18" x14ac:dyDescent="0.2">
      <c r="A146" s="2">
        <v>444</v>
      </c>
      <c r="B146" s="2" t="s">
        <v>140</v>
      </c>
      <c r="C146" s="2">
        <v>1</v>
      </c>
      <c r="D146" s="2">
        <v>21</v>
      </c>
      <c r="E146" s="5">
        <v>46296</v>
      </c>
      <c r="F146" s="2">
        <v>1518508.7999999998</v>
      </c>
      <c r="G146" s="2">
        <v>3264360.2011984983</v>
      </c>
      <c r="H146" s="2">
        <v>1003262</v>
      </c>
      <c r="I146" s="2">
        <v>540255.30000000005</v>
      </c>
      <c r="J146" s="2">
        <v>1085641.2</v>
      </c>
      <c r="K146" s="2">
        <v>41929.94</v>
      </c>
      <c r="L146" s="2">
        <v>2332080.3413470397</v>
      </c>
      <c r="M146" s="2">
        <v>3745852.7359861289</v>
      </c>
      <c r="N146" s="2">
        <v>3115614.6392184007</v>
      </c>
      <c r="O146" s="22">
        <f t="shared" si="12"/>
        <v>16647505.157750068</v>
      </c>
      <c r="P146" s="22">
        <f t="shared" si="10"/>
        <v>359.58841277324325</v>
      </c>
      <c r="Q146" s="20">
        <f t="shared" si="13"/>
        <v>13531890.518531667</v>
      </c>
      <c r="R146" s="20">
        <f t="shared" si="11"/>
        <v>292.29070586080149</v>
      </c>
    </row>
    <row r="147" spans="1:18" x14ac:dyDescent="0.2">
      <c r="A147" s="2">
        <v>445</v>
      </c>
      <c r="B147" s="2" t="s">
        <v>141</v>
      </c>
      <c r="C147" s="2">
        <v>2</v>
      </c>
      <c r="D147" s="2">
        <v>23</v>
      </c>
      <c r="E147" s="5">
        <v>15217</v>
      </c>
      <c r="F147" s="2">
        <v>499117.6</v>
      </c>
      <c r="G147" s="2">
        <v>1067753.1349434708</v>
      </c>
      <c r="H147" s="2">
        <v>312718.90000000002</v>
      </c>
      <c r="I147" s="2">
        <v>207389.94</v>
      </c>
      <c r="J147" s="2">
        <v>356838.64999999997</v>
      </c>
      <c r="K147" s="2">
        <v>13406.99</v>
      </c>
      <c r="L147" s="2">
        <v>770048.42291484901</v>
      </c>
      <c r="M147" s="2">
        <v>877520.19012621336</v>
      </c>
      <c r="N147" s="2">
        <v>873275.95490198012</v>
      </c>
      <c r="O147" s="22">
        <f t="shared" si="12"/>
        <v>4978069.7828865135</v>
      </c>
      <c r="P147" s="22">
        <f t="shared" si="10"/>
        <v>327.13871215656923</v>
      </c>
      <c r="Q147" s="20">
        <f t="shared" si="13"/>
        <v>4104793.8279845333</v>
      </c>
      <c r="R147" s="20">
        <f t="shared" si="11"/>
        <v>269.75053085263409</v>
      </c>
    </row>
    <row r="148" spans="1:18" x14ac:dyDescent="0.2">
      <c r="A148" s="2">
        <v>475</v>
      </c>
      <c r="B148" s="2" t="s">
        <v>142</v>
      </c>
      <c r="C148" s="2">
        <v>15</v>
      </c>
      <c r="D148" s="2">
        <v>24</v>
      </c>
      <c r="E148" s="5">
        <v>5477</v>
      </c>
      <c r="F148" s="2">
        <v>179645.59999999998</v>
      </c>
      <c r="G148" s="2">
        <v>333086.85971743136</v>
      </c>
      <c r="H148" s="2">
        <v>105235.78</v>
      </c>
      <c r="I148" s="2">
        <v>76356.75</v>
      </c>
      <c r="J148" s="2">
        <v>128435.65</v>
      </c>
      <c r="K148" s="2">
        <v>3417.94</v>
      </c>
      <c r="L148" s="2">
        <v>236488.10275514066</v>
      </c>
      <c r="M148" s="2">
        <v>212689.18413926996</v>
      </c>
      <c r="N148" s="2">
        <v>381657.98494310916</v>
      </c>
      <c r="O148" s="22">
        <f t="shared" si="12"/>
        <v>1657013.8515549509</v>
      </c>
      <c r="P148" s="22">
        <f t="shared" si="10"/>
        <v>302.54041474437668</v>
      </c>
      <c r="Q148" s="20">
        <f t="shared" si="13"/>
        <v>1275355.8666118418</v>
      </c>
      <c r="R148" s="20">
        <f t="shared" si="11"/>
        <v>232.85664900709182</v>
      </c>
    </row>
    <row r="149" spans="1:18" x14ac:dyDescent="0.2">
      <c r="A149" s="2">
        <v>480</v>
      </c>
      <c r="B149" s="2" t="s">
        <v>143</v>
      </c>
      <c r="C149" s="2">
        <v>2</v>
      </c>
      <c r="D149" s="2">
        <v>25</v>
      </c>
      <c r="E149" s="5">
        <v>2018</v>
      </c>
      <c r="F149" s="2">
        <v>66190.399999999994</v>
      </c>
      <c r="G149" s="2">
        <v>112687.65016211262</v>
      </c>
      <c r="H149" s="2">
        <v>41197.78</v>
      </c>
      <c r="I149" s="2">
        <v>27238.080000000002</v>
      </c>
      <c r="J149" s="2">
        <v>47322.1</v>
      </c>
      <c r="K149" s="2">
        <v>1299.78</v>
      </c>
      <c r="L149" s="2">
        <v>82007.563973948054</v>
      </c>
      <c r="M149" s="2">
        <v>116372.19844086867</v>
      </c>
      <c r="N149" s="2">
        <v>135552.14752386219</v>
      </c>
      <c r="O149" s="22">
        <f t="shared" si="12"/>
        <v>629867.70010079152</v>
      </c>
      <c r="P149" s="22">
        <f t="shared" si="10"/>
        <v>312.12472750286992</v>
      </c>
      <c r="Q149" s="20">
        <f t="shared" si="13"/>
        <v>494315.55257692933</v>
      </c>
      <c r="R149" s="20">
        <f t="shared" si="11"/>
        <v>244.95319751086686</v>
      </c>
    </row>
    <row r="150" spans="1:18" x14ac:dyDescent="0.2">
      <c r="A150" s="2">
        <v>481</v>
      </c>
      <c r="B150" s="2" t="s">
        <v>144</v>
      </c>
      <c r="C150" s="2">
        <v>2</v>
      </c>
      <c r="D150" s="2">
        <v>24</v>
      </c>
      <c r="E150" s="5">
        <v>9554</v>
      </c>
      <c r="F150" s="2">
        <v>313371.19999999995</v>
      </c>
      <c r="G150" s="2">
        <v>711890.86316455598</v>
      </c>
      <c r="H150" s="2">
        <v>253270.29</v>
      </c>
      <c r="I150" s="2">
        <v>86520.960000000006</v>
      </c>
      <c r="J150" s="2">
        <v>224041.3</v>
      </c>
      <c r="K150" s="2">
        <v>10350.1</v>
      </c>
      <c r="L150" s="2">
        <v>501470.57392528933</v>
      </c>
      <c r="M150" s="2">
        <v>550951.42909021769</v>
      </c>
      <c r="N150" s="2">
        <v>555581.16159096872</v>
      </c>
      <c r="O150" s="22">
        <f t="shared" si="12"/>
        <v>3207447.8777710316</v>
      </c>
      <c r="P150" s="22">
        <f t="shared" si="10"/>
        <v>335.71780173446007</v>
      </c>
      <c r="Q150" s="20">
        <f t="shared" si="13"/>
        <v>2651866.7161800629</v>
      </c>
      <c r="R150" s="20">
        <f t="shared" si="11"/>
        <v>277.56612059661535</v>
      </c>
    </row>
    <row r="151" spans="1:18" x14ac:dyDescent="0.2">
      <c r="A151" s="2">
        <v>483</v>
      </c>
      <c r="B151" s="2" t="s">
        <v>145</v>
      </c>
      <c r="C151" s="2">
        <v>17</v>
      </c>
      <c r="D151" s="2">
        <v>26</v>
      </c>
      <c r="E151" s="5">
        <v>1104</v>
      </c>
      <c r="F151" s="2">
        <v>36211.199999999997</v>
      </c>
      <c r="G151" s="2">
        <v>42724.394749913474</v>
      </c>
      <c r="H151" s="2">
        <v>33726.68</v>
      </c>
      <c r="I151" s="2">
        <v>12617.64</v>
      </c>
      <c r="J151" s="2">
        <v>25888.799999999999</v>
      </c>
      <c r="K151" s="2">
        <v>1155.3600000000001</v>
      </c>
      <c r="L151" s="2">
        <v>30287.843483652301</v>
      </c>
      <c r="M151" s="2">
        <v>75094.883260009839</v>
      </c>
      <c r="N151" s="2">
        <v>71794.167396602526</v>
      </c>
      <c r="O151" s="22">
        <f t="shared" si="12"/>
        <v>329500.96889017813</v>
      </c>
      <c r="P151" s="22">
        <f t="shared" si="10"/>
        <v>298.46102254545121</v>
      </c>
      <c r="Q151" s="20">
        <f t="shared" si="13"/>
        <v>257706.80149357559</v>
      </c>
      <c r="R151" s="20">
        <f t="shared" si="11"/>
        <v>233.43007381664455</v>
      </c>
    </row>
    <row r="152" spans="1:18" x14ac:dyDescent="0.2">
      <c r="A152" s="2">
        <v>484</v>
      </c>
      <c r="B152" s="2" t="s">
        <v>146</v>
      </c>
      <c r="C152" s="2">
        <v>4</v>
      </c>
      <c r="D152" s="2">
        <v>25</v>
      </c>
      <c r="E152" s="5">
        <v>3115</v>
      </c>
      <c r="F152" s="2">
        <v>102171.99999999999</v>
      </c>
      <c r="G152" s="2">
        <v>153428.14537773925</v>
      </c>
      <c r="H152" s="2">
        <v>55392.87</v>
      </c>
      <c r="I152" s="2">
        <v>53324.55</v>
      </c>
      <c r="J152" s="2">
        <v>73046.75</v>
      </c>
      <c r="K152" s="2">
        <v>2358.86</v>
      </c>
      <c r="L152" s="2">
        <v>112672.62997345778</v>
      </c>
      <c r="M152" s="2">
        <v>161276.84631073702</v>
      </c>
      <c r="N152" s="2">
        <v>282528.98710001603</v>
      </c>
      <c r="O152" s="22">
        <f t="shared" si="12"/>
        <v>996201.63876195019</v>
      </c>
      <c r="P152" s="22">
        <f t="shared" si="10"/>
        <v>319.80790971491177</v>
      </c>
      <c r="Q152" s="20">
        <f t="shared" si="13"/>
        <v>713672.6516619341</v>
      </c>
      <c r="R152" s="20">
        <f t="shared" si="11"/>
        <v>229.10839539708959</v>
      </c>
    </row>
    <row r="153" spans="1:18" x14ac:dyDescent="0.2">
      <c r="A153" s="2">
        <v>489</v>
      </c>
      <c r="B153" s="2" t="s">
        <v>147</v>
      </c>
      <c r="C153" s="2">
        <v>8</v>
      </c>
      <c r="D153" s="2">
        <v>26</v>
      </c>
      <c r="E153" s="5">
        <v>1940</v>
      </c>
      <c r="F153" s="2">
        <v>63631.999999999993</v>
      </c>
      <c r="G153" s="2">
        <v>86186.500431515669</v>
      </c>
      <c r="H153" s="2">
        <v>28069.99</v>
      </c>
      <c r="I153" s="2">
        <v>35449.56</v>
      </c>
      <c r="J153" s="2">
        <v>45493</v>
      </c>
      <c r="K153" s="2">
        <v>1347.92</v>
      </c>
      <c r="L153" s="2">
        <v>61903.763723513468</v>
      </c>
      <c r="M153" s="2">
        <v>86946.005127916491</v>
      </c>
      <c r="N153" s="2">
        <v>150352.75538171089</v>
      </c>
      <c r="O153" s="22">
        <f t="shared" si="12"/>
        <v>559381.49466465646</v>
      </c>
      <c r="P153" s="22">
        <f t="shared" si="10"/>
        <v>288.34097663126624</v>
      </c>
      <c r="Q153" s="20">
        <f t="shared" si="13"/>
        <v>409028.73928294564</v>
      </c>
      <c r="R153" s="20">
        <f t="shared" si="11"/>
        <v>210.83955633141528</v>
      </c>
    </row>
    <row r="154" spans="1:18" x14ac:dyDescent="0.2">
      <c r="A154" s="2">
        <v>491</v>
      </c>
      <c r="B154" s="2" t="s">
        <v>148</v>
      </c>
      <c r="C154" s="2">
        <v>10</v>
      </c>
      <c r="D154" s="2">
        <v>21</v>
      </c>
      <c r="E154" s="5">
        <v>53818</v>
      </c>
      <c r="F154" s="2">
        <v>1765230.4</v>
      </c>
      <c r="G154" s="2">
        <v>3498428.2944891504</v>
      </c>
      <c r="H154" s="2">
        <v>990347.67</v>
      </c>
      <c r="I154" s="2">
        <v>691366.56</v>
      </c>
      <c r="J154" s="2">
        <v>1262032.0999999999</v>
      </c>
      <c r="K154" s="2">
        <v>39763.64</v>
      </c>
      <c r="L154" s="2">
        <v>2544544.110245774</v>
      </c>
      <c r="M154" s="2">
        <v>2212871.1299841697</v>
      </c>
      <c r="N154" s="2">
        <v>3977952.5728499838</v>
      </c>
      <c r="O154" s="22">
        <f t="shared" si="12"/>
        <v>16982536.477569077</v>
      </c>
      <c r="P154" s="22">
        <f t="shared" si="10"/>
        <v>315.55495331615958</v>
      </c>
      <c r="Q154" s="20">
        <f t="shared" si="13"/>
        <v>13004583.904719094</v>
      </c>
      <c r="R154" s="20">
        <f t="shared" si="11"/>
        <v>241.64004431080855</v>
      </c>
    </row>
    <row r="155" spans="1:18" x14ac:dyDescent="0.2">
      <c r="A155" s="2">
        <v>494</v>
      </c>
      <c r="B155" s="2" t="s">
        <v>149</v>
      </c>
      <c r="C155" s="2">
        <v>17</v>
      </c>
      <c r="D155" s="2">
        <v>24</v>
      </c>
      <c r="E155" s="5">
        <v>8980</v>
      </c>
      <c r="F155" s="2">
        <v>294544</v>
      </c>
      <c r="G155" s="2">
        <v>494655.59317014064</v>
      </c>
      <c r="H155" s="2">
        <v>279952.79000000004</v>
      </c>
      <c r="I155" s="2">
        <v>77558.430000000008</v>
      </c>
      <c r="J155" s="2">
        <v>210581</v>
      </c>
      <c r="K155" s="2">
        <v>11553.6</v>
      </c>
      <c r="L155" s="2">
        <v>358776.08829885343</v>
      </c>
      <c r="M155" s="2">
        <v>610826.13376348582</v>
      </c>
      <c r="N155" s="2">
        <v>571820.3765194685</v>
      </c>
      <c r="O155" s="22">
        <f t="shared" si="12"/>
        <v>2910268.0117519489</v>
      </c>
      <c r="P155" s="22">
        <f t="shared" si="10"/>
        <v>324.08329752248875</v>
      </c>
      <c r="Q155" s="20">
        <f t="shared" si="13"/>
        <v>2338447.6352324802</v>
      </c>
      <c r="R155" s="20">
        <f t="shared" si="11"/>
        <v>260.40619546018712</v>
      </c>
    </row>
    <row r="156" spans="1:18" x14ac:dyDescent="0.2">
      <c r="A156" s="2">
        <v>495</v>
      </c>
      <c r="B156" s="2" t="s">
        <v>150</v>
      </c>
      <c r="C156" s="2">
        <v>13</v>
      </c>
      <c r="D156" s="2">
        <v>26</v>
      </c>
      <c r="E156" s="5">
        <v>1584</v>
      </c>
      <c r="F156" s="2">
        <v>51955.199999999997</v>
      </c>
      <c r="G156" s="2">
        <v>78068.18497993685</v>
      </c>
      <c r="H156" s="2">
        <v>28390.18</v>
      </c>
      <c r="I156" s="2">
        <v>27438.36</v>
      </c>
      <c r="J156" s="2">
        <v>37144.799999999996</v>
      </c>
      <c r="K156" s="2">
        <v>1371.99</v>
      </c>
      <c r="L156" s="2">
        <v>53638.726487087704</v>
      </c>
      <c r="M156" s="2">
        <v>95723.581350992405</v>
      </c>
      <c r="N156" s="2">
        <v>154237.65865599603</v>
      </c>
      <c r="O156" s="22">
        <f t="shared" si="12"/>
        <v>527968.68147401302</v>
      </c>
      <c r="P156" s="22">
        <f t="shared" si="10"/>
        <v>333.31356153662438</v>
      </c>
      <c r="Q156" s="20">
        <f t="shared" si="13"/>
        <v>373731.02281801694</v>
      </c>
      <c r="R156" s="20">
        <f t="shared" si="11"/>
        <v>235.9413022841016</v>
      </c>
    </row>
    <row r="157" spans="1:18" x14ac:dyDescent="0.2">
      <c r="A157" s="2">
        <v>498</v>
      </c>
      <c r="B157" s="2" t="s">
        <v>151</v>
      </c>
      <c r="C157" s="2">
        <v>19</v>
      </c>
      <c r="D157" s="2">
        <v>25</v>
      </c>
      <c r="E157" s="5">
        <v>2299</v>
      </c>
      <c r="F157" s="2">
        <v>75407.199999999997</v>
      </c>
      <c r="G157" s="2">
        <v>138010.76774866917</v>
      </c>
      <c r="H157" s="2">
        <v>45040.060000000005</v>
      </c>
      <c r="I157" s="2">
        <v>30392.49</v>
      </c>
      <c r="J157" s="2">
        <v>53911.549999999996</v>
      </c>
      <c r="K157" s="2">
        <v>1733.04</v>
      </c>
      <c r="L157" s="2">
        <v>98923.878180571774</v>
      </c>
      <c r="M157" s="2">
        <v>193337.50422928421</v>
      </c>
      <c r="N157" s="2">
        <v>188271.22545904864</v>
      </c>
      <c r="O157" s="22">
        <f t="shared" si="12"/>
        <v>825027.7156175737</v>
      </c>
      <c r="P157" s="22">
        <f t="shared" si="10"/>
        <v>358.86373015118471</v>
      </c>
      <c r="Q157" s="20">
        <f t="shared" si="13"/>
        <v>636756.49015852506</v>
      </c>
      <c r="R157" s="20">
        <f t="shared" si="11"/>
        <v>276.97107009940191</v>
      </c>
    </row>
    <row r="158" spans="1:18" x14ac:dyDescent="0.2">
      <c r="A158" s="2">
        <v>499</v>
      </c>
      <c r="B158" s="2" t="s">
        <v>152</v>
      </c>
      <c r="C158" s="2">
        <v>15</v>
      </c>
      <c r="D158" s="2">
        <v>23</v>
      </c>
      <c r="E158" s="5">
        <v>19444</v>
      </c>
      <c r="F158" s="2">
        <v>637763.19999999995</v>
      </c>
      <c r="G158" s="2">
        <v>1342706.7743743728</v>
      </c>
      <c r="H158" s="2">
        <v>489783.97000000003</v>
      </c>
      <c r="I158" s="2">
        <v>207490.08</v>
      </c>
      <c r="J158" s="2">
        <v>455961.8</v>
      </c>
      <c r="K158" s="2">
        <v>18509.830000000002</v>
      </c>
      <c r="L158" s="2">
        <v>970288.5691154981</v>
      </c>
      <c r="M158" s="2">
        <v>755071.84524447052</v>
      </c>
      <c r="N158" s="2">
        <v>1307951.3899742169</v>
      </c>
      <c r="O158" s="22">
        <f t="shared" si="12"/>
        <v>6185527.4587085582</v>
      </c>
      <c r="P158" s="22">
        <f t="shared" si="10"/>
        <v>318.12011205042984</v>
      </c>
      <c r="Q158" s="20">
        <f t="shared" si="13"/>
        <v>4877576.0687343413</v>
      </c>
      <c r="R158" s="20">
        <f t="shared" si="11"/>
        <v>250.85250302069232</v>
      </c>
    </row>
    <row r="159" spans="1:18" x14ac:dyDescent="0.2">
      <c r="A159" s="2">
        <v>500</v>
      </c>
      <c r="B159" s="2" t="s">
        <v>153</v>
      </c>
      <c r="C159" s="2">
        <v>13</v>
      </c>
      <c r="D159" s="2">
        <v>23</v>
      </c>
      <c r="E159" s="5">
        <v>10170</v>
      </c>
      <c r="F159" s="2">
        <v>333576</v>
      </c>
      <c r="G159" s="2">
        <v>681118.35226627695</v>
      </c>
      <c r="H159" s="2">
        <v>285822.94</v>
      </c>
      <c r="I159" s="2">
        <v>88673.97</v>
      </c>
      <c r="J159" s="2">
        <v>238486.5</v>
      </c>
      <c r="K159" s="2">
        <v>10831.5</v>
      </c>
      <c r="L159" s="2">
        <v>494860.93979523215</v>
      </c>
      <c r="M159" s="2">
        <v>614588.90299216716</v>
      </c>
      <c r="N159" s="2">
        <v>703087.45299588132</v>
      </c>
      <c r="O159" s="22">
        <f t="shared" si="12"/>
        <v>3451046.5580495573</v>
      </c>
      <c r="P159" s="22">
        <f t="shared" si="10"/>
        <v>339.33594474430259</v>
      </c>
      <c r="Q159" s="20">
        <f t="shared" si="13"/>
        <v>2747959.1050536758</v>
      </c>
      <c r="R159" s="20">
        <f t="shared" si="11"/>
        <v>270.20246854018444</v>
      </c>
    </row>
    <row r="160" spans="1:18" x14ac:dyDescent="0.2">
      <c r="A160" s="2">
        <v>503</v>
      </c>
      <c r="B160" s="2" t="s">
        <v>154</v>
      </c>
      <c r="C160" s="2">
        <v>2</v>
      </c>
      <c r="D160" s="2">
        <v>24</v>
      </c>
      <c r="E160" s="5">
        <v>7766</v>
      </c>
      <c r="F160" s="2">
        <v>254724.8</v>
      </c>
      <c r="G160" s="2">
        <v>477721.74363391375</v>
      </c>
      <c r="H160" s="2">
        <v>155185.42000000001</v>
      </c>
      <c r="I160" s="2">
        <v>99939.72</v>
      </c>
      <c r="J160" s="2">
        <v>182112.69999999998</v>
      </c>
      <c r="K160" s="2">
        <v>6402.62</v>
      </c>
      <c r="L160" s="2">
        <v>342404.62575122458</v>
      </c>
      <c r="M160" s="2">
        <v>447842.66258264921</v>
      </c>
      <c r="N160" s="2">
        <v>510311.92923008453</v>
      </c>
      <c r="O160" s="22">
        <f t="shared" si="12"/>
        <v>2476646.221197872</v>
      </c>
      <c r="P160" s="22">
        <f t="shared" si="10"/>
        <v>318.90886185911307</v>
      </c>
      <c r="Q160" s="20">
        <f t="shared" si="13"/>
        <v>1966334.2919677875</v>
      </c>
      <c r="R160" s="20">
        <f t="shared" si="11"/>
        <v>253.19782281326133</v>
      </c>
    </row>
    <row r="161" spans="1:18" x14ac:dyDescent="0.2">
      <c r="A161" s="2">
        <v>504</v>
      </c>
      <c r="B161" s="2" t="s">
        <v>155</v>
      </c>
      <c r="C161" s="2">
        <v>1</v>
      </c>
      <c r="D161" s="2">
        <v>26</v>
      </c>
      <c r="E161" s="5">
        <v>1922</v>
      </c>
      <c r="F161" s="2">
        <v>63041.599999999991</v>
      </c>
      <c r="G161" s="2">
        <v>108103.72860674043</v>
      </c>
      <c r="H161" s="2">
        <v>37782.42</v>
      </c>
      <c r="I161" s="2">
        <v>26587.170000000002</v>
      </c>
      <c r="J161" s="2">
        <v>45070.9</v>
      </c>
      <c r="K161" s="2">
        <v>1588.6200000000001</v>
      </c>
      <c r="L161" s="2">
        <v>75766.001156426209</v>
      </c>
      <c r="M161" s="2">
        <v>98584.946936136577</v>
      </c>
      <c r="N161" s="2">
        <v>135723.7082719834</v>
      </c>
      <c r="O161" s="22">
        <f t="shared" si="12"/>
        <v>592249.0949712866</v>
      </c>
      <c r="P161" s="22">
        <f t="shared" si="10"/>
        <v>308.14208895488377</v>
      </c>
      <c r="Q161" s="20">
        <f t="shared" si="13"/>
        <v>456525.38669930323</v>
      </c>
      <c r="R161" s="20">
        <f t="shared" si="11"/>
        <v>237.52621576446577</v>
      </c>
    </row>
    <row r="162" spans="1:18" x14ac:dyDescent="0.2">
      <c r="A162" s="2">
        <v>505</v>
      </c>
      <c r="B162" s="2" t="s">
        <v>156</v>
      </c>
      <c r="C162" s="2">
        <v>1</v>
      </c>
      <c r="D162" s="2">
        <v>22</v>
      </c>
      <c r="E162" s="5">
        <v>20686</v>
      </c>
      <c r="F162" s="2">
        <v>678500.79999999993</v>
      </c>
      <c r="G162" s="2">
        <v>1395466.3059589036</v>
      </c>
      <c r="H162" s="2">
        <v>534076.92000000004</v>
      </c>
      <c r="I162" s="2">
        <v>191718.03</v>
      </c>
      <c r="J162" s="2">
        <v>485086.7</v>
      </c>
      <c r="K162" s="2">
        <v>21446.37</v>
      </c>
      <c r="L162" s="2">
        <v>978789.15269804792</v>
      </c>
      <c r="M162" s="2">
        <v>1673723.6412780599</v>
      </c>
      <c r="N162" s="2">
        <v>1449125.957545408</v>
      </c>
      <c r="O162" s="22">
        <f t="shared" si="12"/>
        <v>7407933.8774804203</v>
      </c>
      <c r="P162" s="22">
        <f t="shared" si="10"/>
        <v>358.11340411294691</v>
      </c>
      <c r="Q162" s="20">
        <f t="shared" si="13"/>
        <v>5958807.9199350122</v>
      </c>
      <c r="R162" s="20">
        <f t="shared" si="11"/>
        <v>288.05994005293496</v>
      </c>
    </row>
    <row r="163" spans="1:18" x14ac:dyDescent="0.2">
      <c r="A163" s="2">
        <v>507</v>
      </c>
      <c r="B163" s="2" t="s">
        <v>157</v>
      </c>
      <c r="C163" s="2">
        <v>10</v>
      </c>
      <c r="D163" s="2">
        <v>24</v>
      </c>
      <c r="E163" s="5">
        <v>5924</v>
      </c>
      <c r="F163" s="2">
        <v>194307.19999999998</v>
      </c>
      <c r="G163" s="2">
        <v>308492.60350602405</v>
      </c>
      <c r="H163" s="2">
        <v>94989.7</v>
      </c>
      <c r="I163" s="2">
        <v>105147</v>
      </c>
      <c r="J163" s="2">
        <v>138917.79999999999</v>
      </c>
      <c r="K163" s="2">
        <v>4332.6000000000004</v>
      </c>
      <c r="L163" s="2">
        <v>222505.62681767068</v>
      </c>
      <c r="M163" s="2">
        <v>243581.11735899182</v>
      </c>
      <c r="N163" s="2">
        <v>477077.72533466812</v>
      </c>
      <c r="O163" s="22">
        <f t="shared" si="12"/>
        <v>1789351.3730173546</v>
      </c>
      <c r="P163" s="22">
        <f t="shared" si="10"/>
        <v>302.05121084020163</v>
      </c>
      <c r="Q163" s="20">
        <f t="shared" si="13"/>
        <v>1312273.6476826866</v>
      </c>
      <c r="R163" s="20">
        <f t="shared" si="11"/>
        <v>221.51817145217532</v>
      </c>
    </row>
    <row r="164" spans="1:18" x14ac:dyDescent="0.2">
      <c r="A164" s="2">
        <v>508</v>
      </c>
      <c r="B164" s="2" t="s">
        <v>158</v>
      </c>
      <c r="C164" s="2">
        <v>6</v>
      </c>
      <c r="D164" s="2">
        <v>24</v>
      </c>
      <c r="E164" s="5">
        <v>9983</v>
      </c>
      <c r="F164" s="2">
        <v>327442.39999999997</v>
      </c>
      <c r="G164" s="2">
        <v>661921.95371380378</v>
      </c>
      <c r="H164" s="2">
        <v>159347.89000000001</v>
      </c>
      <c r="I164" s="2">
        <v>168034.92</v>
      </c>
      <c r="J164" s="2">
        <v>234101.35</v>
      </c>
      <c r="K164" s="2">
        <v>6643.32</v>
      </c>
      <c r="L164" s="2">
        <v>472563.95920894225</v>
      </c>
      <c r="M164" s="2">
        <v>633151.07129249047</v>
      </c>
      <c r="N164" s="2">
        <v>778184.64107815688</v>
      </c>
      <c r="O164" s="22">
        <f t="shared" si="12"/>
        <v>3441391.505293393</v>
      </c>
      <c r="P164" s="22">
        <f t="shared" si="10"/>
        <v>344.72518334101903</v>
      </c>
      <c r="Q164" s="20">
        <f t="shared" si="13"/>
        <v>2663206.8642152362</v>
      </c>
      <c r="R164" s="20">
        <f t="shared" si="11"/>
        <v>266.77420256588562</v>
      </c>
    </row>
    <row r="165" spans="1:18" x14ac:dyDescent="0.2">
      <c r="A165" s="2">
        <v>529</v>
      </c>
      <c r="B165" s="2" t="s">
        <v>159</v>
      </c>
      <c r="C165" s="2">
        <v>2</v>
      </c>
      <c r="D165" s="2">
        <v>23</v>
      </c>
      <c r="E165" s="5">
        <v>19245</v>
      </c>
      <c r="F165" s="2">
        <v>631236</v>
      </c>
      <c r="G165" s="2">
        <v>1424472.8097654206</v>
      </c>
      <c r="H165" s="2">
        <v>388497.2</v>
      </c>
      <c r="I165" s="2">
        <v>239935.44</v>
      </c>
      <c r="J165" s="2">
        <v>451295.25</v>
      </c>
      <c r="K165" s="2">
        <v>16704.580000000002</v>
      </c>
      <c r="L165" s="2">
        <v>1035428.6431652614</v>
      </c>
      <c r="M165" s="2">
        <v>1109803.2502450533</v>
      </c>
      <c r="N165" s="2">
        <v>1973703.6036051486</v>
      </c>
      <c r="O165" s="22">
        <f t="shared" si="12"/>
        <v>7271076.7767808838</v>
      </c>
      <c r="P165" s="22">
        <f t="shared" si="10"/>
        <v>377.81640825050056</v>
      </c>
      <c r="Q165" s="20">
        <f t="shared" si="13"/>
        <v>5297373.1731757354</v>
      </c>
      <c r="R165" s="20">
        <f t="shared" si="11"/>
        <v>275.25971281765317</v>
      </c>
    </row>
    <row r="166" spans="1:18" x14ac:dyDescent="0.2">
      <c r="A166" s="2">
        <v>531</v>
      </c>
      <c r="B166" s="2" t="s">
        <v>160</v>
      </c>
      <c r="C166" s="2">
        <v>4</v>
      </c>
      <c r="D166" s="2">
        <v>24</v>
      </c>
      <c r="E166" s="5">
        <v>5437</v>
      </c>
      <c r="F166" s="2">
        <v>178333.59999999998</v>
      </c>
      <c r="G166" s="2">
        <v>333237.48809365468</v>
      </c>
      <c r="H166" s="2">
        <v>112173.23000000001</v>
      </c>
      <c r="I166" s="2">
        <v>74654.37</v>
      </c>
      <c r="J166" s="2">
        <v>127497.65</v>
      </c>
      <c r="K166" s="2">
        <v>4886.21</v>
      </c>
      <c r="L166" s="2">
        <v>237420.90916112185</v>
      </c>
      <c r="M166" s="2">
        <v>281496.69771797024</v>
      </c>
      <c r="N166" s="2">
        <v>343499.72925482492</v>
      </c>
      <c r="O166" s="22">
        <f t="shared" si="12"/>
        <v>1693199.8842275715</v>
      </c>
      <c r="P166" s="22">
        <f t="shared" si="10"/>
        <v>311.42171863666942</v>
      </c>
      <c r="Q166" s="20">
        <f t="shared" si="13"/>
        <v>1349700.1549727467</v>
      </c>
      <c r="R166" s="20">
        <f t="shared" si="11"/>
        <v>248.24354514856478</v>
      </c>
    </row>
    <row r="167" spans="1:18" x14ac:dyDescent="0.2">
      <c r="A167" s="2">
        <v>535</v>
      </c>
      <c r="B167" s="2" t="s">
        <v>161</v>
      </c>
      <c r="C167" s="2">
        <v>17</v>
      </c>
      <c r="D167" s="2">
        <v>23</v>
      </c>
      <c r="E167" s="5">
        <v>10737</v>
      </c>
      <c r="F167" s="2">
        <v>352173.6</v>
      </c>
      <c r="G167" s="2">
        <v>550468.03584571485</v>
      </c>
      <c r="H167" s="2">
        <v>319015.97000000003</v>
      </c>
      <c r="I167" s="2">
        <v>116512.89</v>
      </c>
      <c r="J167" s="2">
        <v>251782.65</v>
      </c>
      <c r="K167" s="2">
        <v>12059.07</v>
      </c>
      <c r="L167" s="2">
        <v>388984.0496826428</v>
      </c>
      <c r="M167" s="2">
        <v>730338.55214014999</v>
      </c>
      <c r="N167" s="2">
        <v>708685.15545228263</v>
      </c>
      <c r="O167" s="22">
        <f t="shared" si="12"/>
        <v>3430019.9731207904</v>
      </c>
      <c r="P167" s="22">
        <f t="shared" si="10"/>
        <v>319.45794664438768</v>
      </c>
      <c r="Q167" s="20">
        <f t="shared" si="13"/>
        <v>2721334.8176685078</v>
      </c>
      <c r="R167" s="20">
        <f t="shared" si="11"/>
        <v>253.45392732313567</v>
      </c>
    </row>
    <row r="168" spans="1:18" x14ac:dyDescent="0.2">
      <c r="A168" s="2">
        <v>536</v>
      </c>
      <c r="B168" s="2" t="s">
        <v>162</v>
      </c>
      <c r="C168" s="2">
        <v>6</v>
      </c>
      <c r="D168" s="2">
        <v>22</v>
      </c>
      <c r="E168" s="5">
        <v>33527</v>
      </c>
      <c r="F168" s="2">
        <v>1099685.5999999999</v>
      </c>
      <c r="G168" s="2">
        <v>2391257.4871176421</v>
      </c>
      <c r="H168" s="2">
        <v>810400.89</v>
      </c>
      <c r="I168" s="2">
        <v>336370.26</v>
      </c>
      <c r="J168" s="2">
        <v>786208.15</v>
      </c>
      <c r="K168" s="2">
        <v>31676.12</v>
      </c>
      <c r="L168" s="2">
        <v>1727414.0860927536</v>
      </c>
      <c r="M168" s="2">
        <v>2126380.4434762425</v>
      </c>
      <c r="N168" s="2">
        <v>2456589.7396013578</v>
      </c>
      <c r="O168" s="22">
        <f t="shared" si="12"/>
        <v>11765982.776287995</v>
      </c>
      <c r="P168" s="22">
        <f t="shared" si="10"/>
        <v>350.940518873982</v>
      </c>
      <c r="Q168" s="20">
        <f t="shared" si="13"/>
        <v>9309393.0366866384</v>
      </c>
      <c r="R168" s="20">
        <f t="shared" si="11"/>
        <v>277.66853690120314</v>
      </c>
    </row>
    <row r="169" spans="1:18" x14ac:dyDescent="0.2">
      <c r="A169" s="2">
        <v>538</v>
      </c>
      <c r="B169" s="2" t="s">
        <v>163</v>
      </c>
      <c r="C169" s="2">
        <v>2</v>
      </c>
      <c r="D169" s="2">
        <v>25</v>
      </c>
      <c r="E169" s="5">
        <v>4733</v>
      </c>
      <c r="F169" s="2">
        <v>155242.4</v>
      </c>
      <c r="G169" s="2">
        <v>317997.91962160758</v>
      </c>
      <c r="H169" s="2">
        <v>121245.28</v>
      </c>
      <c r="I169" s="2">
        <v>45914.19</v>
      </c>
      <c r="J169" s="2">
        <v>110988.84999999999</v>
      </c>
      <c r="K169" s="2">
        <v>4958.42</v>
      </c>
      <c r="L169" s="2">
        <v>223730.6553970855</v>
      </c>
      <c r="M169" s="2">
        <v>272938.36234917317</v>
      </c>
      <c r="N169" s="2">
        <v>300032.18874105206</v>
      </c>
      <c r="O169" s="22">
        <f t="shared" si="12"/>
        <v>1553048.2661089185</v>
      </c>
      <c r="P169" s="22">
        <f t="shared" si="10"/>
        <v>328.13189649459508</v>
      </c>
      <c r="Q169" s="20">
        <f t="shared" si="13"/>
        <v>1253016.0773678664</v>
      </c>
      <c r="R169" s="20">
        <f t="shared" si="11"/>
        <v>264.74035017280085</v>
      </c>
    </row>
    <row r="170" spans="1:18" x14ac:dyDescent="0.2">
      <c r="A170" s="2">
        <v>541</v>
      </c>
      <c r="B170" s="2" t="s">
        <v>164</v>
      </c>
      <c r="C170" s="2">
        <v>12</v>
      </c>
      <c r="D170" s="2">
        <v>24</v>
      </c>
      <c r="E170" s="5">
        <v>9784</v>
      </c>
      <c r="F170" s="2">
        <v>320915.19999999995</v>
      </c>
      <c r="G170" s="2">
        <v>473005.00436442893</v>
      </c>
      <c r="H170" s="2">
        <v>156252.72</v>
      </c>
      <c r="I170" s="2">
        <v>167133.66</v>
      </c>
      <c r="J170" s="2">
        <v>229434.8</v>
      </c>
      <c r="K170" s="2">
        <v>6884.02</v>
      </c>
      <c r="L170" s="2">
        <v>340430.87331698881</v>
      </c>
      <c r="M170" s="2">
        <v>504624.09960437781</v>
      </c>
      <c r="N170" s="2">
        <v>731567.25575394661</v>
      </c>
      <c r="O170" s="22">
        <f t="shared" si="12"/>
        <v>2930247.6330397422</v>
      </c>
      <c r="P170" s="22">
        <f t="shared" si="10"/>
        <v>299.49383003268014</v>
      </c>
      <c r="Q170" s="20">
        <f t="shared" si="13"/>
        <v>2198680.3772857958</v>
      </c>
      <c r="R170" s="20">
        <f t="shared" si="11"/>
        <v>224.72203365553924</v>
      </c>
    </row>
    <row r="171" spans="1:18" x14ac:dyDescent="0.2">
      <c r="A171" s="2">
        <v>543</v>
      </c>
      <c r="B171" s="2" t="s">
        <v>165</v>
      </c>
      <c r="C171" s="2">
        <v>1</v>
      </c>
      <c r="D171" s="2">
        <v>21</v>
      </c>
      <c r="E171" s="5">
        <v>42665</v>
      </c>
      <c r="F171" s="2">
        <v>1399411.9999999998</v>
      </c>
      <c r="G171" s="2">
        <v>3323136.0926414444</v>
      </c>
      <c r="H171" s="2">
        <v>1155992.6300000001</v>
      </c>
      <c r="I171" s="2">
        <v>348837.69</v>
      </c>
      <c r="J171" s="2">
        <v>1000494.25</v>
      </c>
      <c r="K171" s="2">
        <v>47706.74</v>
      </c>
      <c r="L171" s="2">
        <v>2395908.8992369431</v>
      </c>
      <c r="M171" s="2">
        <v>3452065.1240031146</v>
      </c>
      <c r="N171" s="2">
        <v>2419717.8221063423</v>
      </c>
      <c r="O171" s="22">
        <f t="shared" si="12"/>
        <v>15543271.247987844</v>
      </c>
      <c r="P171" s="22">
        <f t="shared" si="10"/>
        <v>364.30965072044637</v>
      </c>
      <c r="Q171" s="20">
        <f t="shared" si="13"/>
        <v>13123553.425881501</v>
      </c>
      <c r="R171" s="20">
        <f t="shared" si="11"/>
        <v>307.59529886045942</v>
      </c>
    </row>
    <row r="172" spans="1:18" x14ac:dyDescent="0.2">
      <c r="A172" s="2">
        <v>545</v>
      </c>
      <c r="B172" s="2" t="s">
        <v>166</v>
      </c>
      <c r="C172" s="2">
        <v>15</v>
      </c>
      <c r="D172" s="2">
        <v>24</v>
      </c>
      <c r="E172" s="5">
        <v>9471</v>
      </c>
      <c r="F172" s="2">
        <v>310648.8</v>
      </c>
      <c r="G172" s="2">
        <v>504081.04017880536</v>
      </c>
      <c r="H172" s="2">
        <v>182508.30000000002</v>
      </c>
      <c r="I172" s="2">
        <v>136340.61000000002</v>
      </c>
      <c r="J172" s="2">
        <v>222094.94999999998</v>
      </c>
      <c r="K172" s="2">
        <v>5873.08</v>
      </c>
      <c r="L172" s="2">
        <v>359517.79131832917</v>
      </c>
      <c r="M172" s="2">
        <v>367788.80098284205</v>
      </c>
      <c r="N172" s="2">
        <v>707302.73206813948</v>
      </c>
      <c r="O172" s="22">
        <f t="shared" si="12"/>
        <v>2796156.1045481162</v>
      </c>
      <c r="P172" s="22">
        <f t="shared" si="10"/>
        <v>295.23346051611406</v>
      </c>
      <c r="Q172" s="20">
        <f t="shared" si="13"/>
        <v>2088853.3724799769</v>
      </c>
      <c r="R172" s="20">
        <f t="shared" si="11"/>
        <v>220.55256810051492</v>
      </c>
    </row>
    <row r="173" spans="1:18" x14ac:dyDescent="0.2">
      <c r="A173" s="2">
        <v>560</v>
      </c>
      <c r="B173" s="2" t="s">
        <v>167</v>
      </c>
      <c r="C173" s="2">
        <v>7</v>
      </c>
      <c r="D173" s="2">
        <v>23</v>
      </c>
      <c r="E173" s="5">
        <v>16091</v>
      </c>
      <c r="F173" s="2">
        <v>527784.79999999993</v>
      </c>
      <c r="G173" s="2">
        <v>939819.967027604</v>
      </c>
      <c r="H173" s="2">
        <v>355304.17000000004</v>
      </c>
      <c r="I173" s="2">
        <v>197776.5</v>
      </c>
      <c r="J173" s="2">
        <v>377333.95</v>
      </c>
      <c r="K173" s="2">
        <v>15284.45</v>
      </c>
      <c r="L173" s="2">
        <v>671316.58601863415</v>
      </c>
      <c r="M173" s="2">
        <v>825353.99643567833</v>
      </c>
      <c r="N173" s="2">
        <v>1085060.6389789241</v>
      </c>
      <c r="O173" s="22">
        <f t="shared" si="12"/>
        <v>4995035.058460841</v>
      </c>
      <c r="P173" s="22">
        <f t="shared" si="10"/>
        <v>310.42415377918343</v>
      </c>
      <c r="Q173" s="20">
        <f t="shared" si="13"/>
        <v>3909974.4194819164</v>
      </c>
      <c r="R173" s="20">
        <f t="shared" si="11"/>
        <v>242.99138770007559</v>
      </c>
    </row>
    <row r="174" spans="1:18" x14ac:dyDescent="0.2">
      <c r="A174" s="2">
        <v>561</v>
      </c>
      <c r="B174" s="2" t="s">
        <v>168</v>
      </c>
      <c r="C174" s="2">
        <v>2</v>
      </c>
      <c r="D174" s="2">
        <v>26</v>
      </c>
      <c r="E174" s="5">
        <v>1364</v>
      </c>
      <c r="F174" s="2">
        <v>44739.199999999997</v>
      </c>
      <c r="G174" s="2">
        <v>71409.786076286153</v>
      </c>
      <c r="H174" s="2">
        <v>31805.54</v>
      </c>
      <c r="I174" s="2">
        <v>17874.990000000002</v>
      </c>
      <c r="J174" s="2">
        <v>31985.8</v>
      </c>
      <c r="K174" s="2">
        <v>1636.76</v>
      </c>
      <c r="L174" s="2">
        <v>48772.01473148114</v>
      </c>
      <c r="M174" s="2">
        <v>78657.918074006375</v>
      </c>
      <c r="N174" s="2">
        <v>103804.59487044044</v>
      </c>
      <c r="O174" s="22">
        <f t="shared" si="12"/>
        <v>430686.60375221411</v>
      </c>
      <c r="P174" s="22">
        <f t="shared" si="10"/>
        <v>315.75264204707781</v>
      </c>
      <c r="Q174" s="20">
        <f t="shared" si="13"/>
        <v>326882.00888177368</v>
      </c>
      <c r="R174" s="20">
        <f t="shared" si="11"/>
        <v>239.64956662886632</v>
      </c>
    </row>
    <row r="175" spans="1:18" x14ac:dyDescent="0.2">
      <c r="A175" s="2">
        <v>562</v>
      </c>
      <c r="B175" s="2" t="s">
        <v>169</v>
      </c>
      <c r="C175" s="2">
        <v>6</v>
      </c>
      <c r="D175" s="2">
        <v>24</v>
      </c>
      <c r="E175" s="5">
        <v>9221</v>
      </c>
      <c r="F175" s="2">
        <v>302448.8</v>
      </c>
      <c r="G175" s="2">
        <v>552323.69117620157</v>
      </c>
      <c r="H175" s="2">
        <v>180800.62</v>
      </c>
      <c r="I175" s="2">
        <v>132785.64000000001</v>
      </c>
      <c r="J175" s="2">
        <v>216232.44999999998</v>
      </c>
      <c r="K175" s="2">
        <v>7341.35</v>
      </c>
      <c r="L175" s="2">
        <v>393191.39245159115</v>
      </c>
      <c r="M175" s="2">
        <v>584822.80160152807</v>
      </c>
      <c r="N175" s="2">
        <v>646232.54376637074</v>
      </c>
      <c r="O175" s="22">
        <f t="shared" si="12"/>
        <v>3016179.2889956916</v>
      </c>
      <c r="P175" s="22">
        <f t="shared" si="10"/>
        <v>327.09893601514926</v>
      </c>
      <c r="Q175" s="20">
        <f t="shared" si="13"/>
        <v>2369946.7452293206</v>
      </c>
      <c r="R175" s="20">
        <f t="shared" si="11"/>
        <v>257.016239586739</v>
      </c>
    </row>
    <row r="176" spans="1:18" x14ac:dyDescent="0.2">
      <c r="A176" s="2">
        <v>563</v>
      </c>
      <c r="B176" s="2" t="s">
        <v>170</v>
      </c>
      <c r="C176" s="2">
        <v>17</v>
      </c>
      <c r="D176" s="2">
        <v>24</v>
      </c>
      <c r="E176" s="5">
        <v>7430</v>
      </c>
      <c r="F176" s="2">
        <v>243703.99999999997</v>
      </c>
      <c r="G176" s="2">
        <v>416262.31712791778</v>
      </c>
      <c r="H176" s="2">
        <v>176958.34</v>
      </c>
      <c r="I176" s="2">
        <v>94131.6</v>
      </c>
      <c r="J176" s="2">
        <v>174233.5</v>
      </c>
      <c r="K176" s="2">
        <v>7076.58</v>
      </c>
      <c r="L176" s="2">
        <v>301576.29765517736</v>
      </c>
      <c r="M176" s="2">
        <v>505394.00599807344</v>
      </c>
      <c r="N176" s="2">
        <v>519829.88484850974</v>
      </c>
      <c r="O176" s="22">
        <f t="shared" si="12"/>
        <v>2439166.5256296783</v>
      </c>
      <c r="P176" s="22">
        <f t="shared" si="10"/>
        <v>328.28620802552871</v>
      </c>
      <c r="Q176" s="20">
        <f t="shared" si="13"/>
        <v>1919336.6407811686</v>
      </c>
      <c r="R176" s="20">
        <f t="shared" si="11"/>
        <v>258.32256268925551</v>
      </c>
    </row>
    <row r="177" spans="1:18" x14ac:dyDescent="0.2">
      <c r="A177" s="2">
        <v>564</v>
      </c>
      <c r="B177" s="2" t="s">
        <v>171</v>
      </c>
      <c r="C177" s="2">
        <v>17</v>
      </c>
      <c r="D177" s="2">
        <v>20</v>
      </c>
      <c r="E177" s="5">
        <v>203567</v>
      </c>
      <c r="F177" s="2">
        <v>6676997.5999999996</v>
      </c>
      <c r="G177" s="2">
        <v>13286849.420651592</v>
      </c>
      <c r="H177" s="2">
        <v>4743294.66</v>
      </c>
      <c r="I177" s="2">
        <v>1606245.6</v>
      </c>
      <c r="J177" s="2">
        <v>4773646.1499999994</v>
      </c>
      <c r="K177" s="2">
        <v>178310.56</v>
      </c>
      <c r="L177" s="2">
        <v>9583345.0495919306</v>
      </c>
      <c r="M177" s="2">
        <v>13846775.453433353</v>
      </c>
      <c r="N177" s="2">
        <v>14451487.632491138</v>
      </c>
      <c r="O177" s="22">
        <f t="shared" si="12"/>
        <v>69146952.126168013</v>
      </c>
      <c r="P177" s="22">
        <f t="shared" si="10"/>
        <v>339.67662797097768</v>
      </c>
      <c r="Q177" s="20">
        <f t="shared" si="13"/>
        <v>54695464.493676871</v>
      </c>
      <c r="R177" s="20">
        <f t="shared" si="11"/>
        <v>268.68531978993093</v>
      </c>
    </row>
    <row r="178" spans="1:18" x14ac:dyDescent="0.2">
      <c r="A178" s="2">
        <v>576</v>
      </c>
      <c r="B178" s="2" t="s">
        <v>172</v>
      </c>
      <c r="C178" s="2">
        <v>7</v>
      </c>
      <c r="D178" s="2">
        <v>25</v>
      </c>
      <c r="E178" s="5">
        <v>2963</v>
      </c>
      <c r="F178" s="2">
        <v>97186.4</v>
      </c>
      <c r="G178" s="2">
        <v>149523.59461031482</v>
      </c>
      <c r="H178" s="2">
        <v>41944.89</v>
      </c>
      <c r="I178" s="2">
        <v>57880.92</v>
      </c>
      <c r="J178" s="2">
        <v>69482.349999999991</v>
      </c>
      <c r="K178" s="2">
        <v>2021.88</v>
      </c>
      <c r="L178" s="2">
        <v>109749.4435441885</v>
      </c>
      <c r="M178" s="2">
        <v>151980.85211850816</v>
      </c>
      <c r="N178" s="2">
        <v>234135.67728454055</v>
      </c>
      <c r="O178" s="22">
        <f t="shared" si="12"/>
        <v>913906.00755755208</v>
      </c>
      <c r="P178" s="22">
        <f t="shared" si="10"/>
        <v>308.43942205789813</v>
      </c>
      <c r="Q178" s="20">
        <f t="shared" si="13"/>
        <v>679770.33027301147</v>
      </c>
      <c r="R178" s="20">
        <f t="shared" si="11"/>
        <v>229.41961872190734</v>
      </c>
    </row>
    <row r="179" spans="1:18" x14ac:dyDescent="0.2">
      <c r="A179" s="2">
        <v>577</v>
      </c>
      <c r="B179" s="2" t="s">
        <v>173</v>
      </c>
      <c r="C179" s="2">
        <v>2</v>
      </c>
      <c r="D179" s="2">
        <v>23</v>
      </c>
      <c r="E179" s="5">
        <v>10832</v>
      </c>
      <c r="F179" s="2">
        <v>355289.59999999998</v>
      </c>
      <c r="G179" s="2">
        <v>751463.73747912981</v>
      </c>
      <c r="H179" s="2">
        <v>261381.77000000002</v>
      </c>
      <c r="I179" s="2">
        <v>115561.56</v>
      </c>
      <c r="J179" s="2">
        <v>254010.4</v>
      </c>
      <c r="K179" s="2">
        <v>9748.35</v>
      </c>
      <c r="L179" s="2">
        <v>539685.00750639744</v>
      </c>
      <c r="M179" s="2">
        <v>624649.97696307697</v>
      </c>
      <c r="N179" s="2">
        <v>713522.12358695653</v>
      </c>
      <c r="O179" s="22">
        <f t="shared" si="12"/>
        <v>3625312.5255355611</v>
      </c>
      <c r="P179" s="22">
        <f t="shared" si="10"/>
        <v>334.68542517868917</v>
      </c>
      <c r="Q179" s="20">
        <f t="shared" si="13"/>
        <v>2911790.4019486047</v>
      </c>
      <c r="R179" s="20">
        <f t="shared" si="11"/>
        <v>268.8137372552257</v>
      </c>
    </row>
    <row r="180" spans="1:18" x14ac:dyDescent="0.2">
      <c r="A180" s="2">
        <v>578</v>
      </c>
      <c r="B180" s="2" t="s">
        <v>174</v>
      </c>
      <c r="C180" s="2">
        <v>18</v>
      </c>
      <c r="D180" s="2">
        <v>25</v>
      </c>
      <c r="E180" s="5">
        <v>3336</v>
      </c>
      <c r="F180" s="2">
        <v>109420.79999999999</v>
      </c>
      <c r="G180" s="2">
        <v>176218.31909445877</v>
      </c>
      <c r="H180" s="2">
        <v>56460.170000000006</v>
      </c>
      <c r="I180" s="2">
        <v>53574.9</v>
      </c>
      <c r="J180" s="2">
        <v>78229.2</v>
      </c>
      <c r="K180" s="2">
        <v>2551.42</v>
      </c>
      <c r="L180" s="2">
        <v>123067.87440428368</v>
      </c>
      <c r="M180" s="2">
        <v>228148.00863425844</v>
      </c>
      <c r="N180" s="2">
        <v>228517.75000277656</v>
      </c>
      <c r="O180" s="22">
        <f t="shared" si="12"/>
        <v>1056188.4421357773</v>
      </c>
      <c r="P180" s="22">
        <f t="shared" si="10"/>
        <v>316.60325004070063</v>
      </c>
      <c r="Q180" s="20">
        <f t="shared" si="13"/>
        <v>827670.69213300082</v>
      </c>
      <c r="R180" s="20">
        <f t="shared" si="11"/>
        <v>248.10272545953262</v>
      </c>
    </row>
    <row r="181" spans="1:18" x14ac:dyDescent="0.2">
      <c r="A181" s="2">
        <v>580</v>
      </c>
      <c r="B181" s="2" t="s">
        <v>175</v>
      </c>
      <c r="C181" s="2">
        <v>9</v>
      </c>
      <c r="D181" s="2">
        <v>25</v>
      </c>
      <c r="E181" s="5">
        <v>4842</v>
      </c>
      <c r="F181" s="2">
        <v>158817.59999999998</v>
      </c>
      <c r="G181" s="2">
        <v>246123.45746098107</v>
      </c>
      <c r="H181" s="2">
        <v>64891.840000000004</v>
      </c>
      <c r="I181" s="2">
        <v>93030.06</v>
      </c>
      <c r="J181" s="2">
        <v>113544.9</v>
      </c>
      <c r="K181" s="2">
        <v>2431.0700000000002</v>
      </c>
      <c r="L181" s="2">
        <v>174561.41412842934</v>
      </c>
      <c r="M181" s="2">
        <v>208357.78208015047</v>
      </c>
      <c r="N181" s="2">
        <v>355196.09751662274</v>
      </c>
      <c r="O181" s="22">
        <f t="shared" si="12"/>
        <v>1416954.2211861839</v>
      </c>
      <c r="P181" s="22">
        <f t="shared" si="10"/>
        <v>292.63821172783639</v>
      </c>
      <c r="Q181" s="20">
        <f t="shared" si="13"/>
        <v>1061758.123669561</v>
      </c>
      <c r="R181" s="20">
        <f t="shared" si="11"/>
        <v>219.28090121221831</v>
      </c>
    </row>
    <row r="182" spans="1:18" x14ac:dyDescent="0.2">
      <c r="A182" s="2">
        <v>581</v>
      </c>
      <c r="B182" s="2" t="s">
        <v>176</v>
      </c>
      <c r="C182" s="2">
        <v>6</v>
      </c>
      <c r="D182" s="2">
        <v>24</v>
      </c>
      <c r="E182" s="5">
        <v>6469</v>
      </c>
      <c r="F182" s="2">
        <v>212183.19999999998</v>
      </c>
      <c r="G182" s="2">
        <v>362655.45909624366</v>
      </c>
      <c r="H182" s="2">
        <v>116122.24000000001</v>
      </c>
      <c r="I182" s="2">
        <v>103094.13</v>
      </c>
      <c r="J182" s="2">
        <v>151698.04999999999</v>
      </c>
      <c r="K182" s="2">
        <v>5126.91</v>
      </c>
      <c r="L182" s="2">
        <v>258799.84853332074</v>
      </c>
      <c r="M182" s="2">
        <v>410282.90896435146</v>
      </c>
      <c r="N182" s="2">
        <v>488220.87821252202</v>
      </c>
      <c r="O182" s="22">
        <f t="shared" si="12"/>
        <v>2108183.6248064381</v>
      </c>
      <c r="P182" s="22">
        <f t="shared" si="10"/>
        <v>325.89018778890681</v>
      </c>
      <c r="Q182" s="20">
        <f t="shared" si="13"/>
        <v>1619962.7465939161</v>
      </c>
      <c r="R182" s="20">
        <f t="shared" si="11"/>
        <v>250.41934558570352</v>
      </c>
    </row>
    <row r="183" spans="1:18" x14ac:dyDescent="0.2">
      <c r="A183" s="2">
        <v>583</v>
      </c>
      <c r="B183" s="2" t="s">
        <v>177</v>
      </c>
      <c r="C183" s="2">
        <v>19</v>
      </c>
      <c r="D183" s="2">
        <v>26</v>
      </c>
      <c r="E183" s="5">
        <v>954</v>
      </c>
      <c r="F183" s="2">
        <v>31291.199999999997</v>
      </c>
      <c r="G183" s="2">
        <v>53945.818356939955</v>
      </c>
      <c r="H183" s="2">
        <v>10993.19</v>
      </c>
      <c r="I183" s="2">
        <v>16723.38</v>
      </c>
      <c r="J183" s="2">
        <v>22371.3</v>
      </c>
      <c r="K183" s="2">
        <v>336.98</v>
      </c>
      <c r="L183" s="2">
        <v>40625.326805368961</v>
      </c>
      <c r="M183" s="2">
        <v>80227.916065566387</v>
      </c>
      <c r="N183" s="2">
        <v>75237.228815542636</v>
      </c>
      <c r="O183" s="22">
        <f t="shared" si="12"/>
        <v>331752.34004341793</v>
      </c>
      <c r="P183" s="22">
        <f t="shared" si="10"/>
        <v>347.74878411259743</v>
      </c>
      <c r="Q183" s="20">
        <f t="shared" si="13"/>
        <v>256515.11122787531</v>
      </c>
      <c r="R183" s="20">
        <f t="shared" si="11"/>
        <v>268.8837643898064</v>
      </c>
    </row>
    <row r="184" spans="1:18" x14ac:dyDescent="0.2">
      <c r="A184" s="2">
        <v>584</v>
      </c>
      <c r="B184" s="2" t="s">
        <v>178</v>
      </c>
      <c r="C184" s="2">
        <v>16</v>
      </c>
      <c r="D184" s="2">
        <v>25</v>
      </c>
      <c r="E184" s="5">
        <v>2825</v>
      </c>
      <c r="F184" s="2">
        <v>92659.999999999985</v>
      </c>
      <c r="G184" s="2">
        <v>118803.10274396298</v>
      </c>
      <c r="H184" s="2">
        <v>92428.180000000008</v>
      </c>
      <c r="I184" s="2">
        <v>32695.71</v>
      </c>
      <c r="J184" s="2">
        <v>66246.25</v>
      </c>
      <c r="K184" s="2">
        <v>3538.29</v>
      </c>
      <c r="L184" s="2">
        <v>88736.619297577621</v>
      </c>
      <c r="M184" s="2">
        <v>164095.16827976529</v>
      </c>
      <c r="N184" s="2">
        <v>198824.38510996714</v>
      </c>
      <c r="O184" s="22">
        <f t="shared" si="12"/>
        <v>858027.70543127297</v>
      </c>
      <c r="P184" s="22">
        <f t="shared" si="10"/>
        <v>303.72662139160104</v>
      </c>
      <c r="Q184" s="20">
        <f t="shared" si="13"/>
        <v>659203.32032130589</v>
      </c>
      <c r="R184" s="20">
        <f t="shared" si="11"/>
        <v>233.34630807833835</v>
      </c>
    </row>
    <row r="185" spans="1:18" x14ac:dyDescent="0.2">
      <c r="A185" s="2">
        <v>588</v>
      </c>
      <c r="B185" s="2" t="s">
        <v>179</v>
      </c>
      <c r="C185" s="2">
        <v>10</v>
      </c>
      <c r="D185" s="2">
        <v>26</v>
      </c>
      <c r="E185" s="5">
        <v>1713</v>
      </c>
      <c r="F185" s="2">
        <v>56186.399999999994</v>
      </c>
      <c r="G185" s="2">
        <v>78697.321520469748</v>
      </c>
      <c r="H185" s="2">
        <v>25295.010000000002</v>
      </c>
      <c r="I185" s="2">
        <v>30692.91</v>
      </c>
      <c r="J185" s="2">
        <v>40169.85</v>
      </c>
      <c r="K185" s="2">
        <v>1396.06</v>
      </c>
      <c r="L185" s="2">
        <v>55663.272789250441</v>
      </c>
      <c r="M185" s="2">
        <v>70434.580357183149</v>
      </c>
      <c r="N185" s="2">
        <v>147096.70677570737</v>
      </c>
      <c r="O185" s="22">
        <f t="shared" si="12"/>
        <v>505632.11144261068</v>
      </c>
      <c r="P185" s="22">
        <f t="shared" si="10"/>
        <v>295.17344509200859</v>
      </c>
      <c r="Q185" s="20">
        <f t="shared" si="13"/>
        <v>358535.40466690331</v>
      </c>
      <c r="R185" s="20">
        <f t="shared" si="11"/>
        <v>209.30262969463124</v>
      </c>
    </row>
    <row r="186" spans="1:18" x14ac:dyDescent="0.2">
      <c r="A186" s="2">
        <v>592</v>
      </c>
      <c r="B186" s="2" t="s">
        <v>180</v>
      </c>
      <c r="C186" s="2">
        <v>13</v>
      </c>
      <c r="D186" s="2">
        <v>25</v>
      </c>
      <c r="E186" s="5">
        <v>3900</v>
      </c>
      <c r="F186" s="2">
        <v>127919.99999999999</v>
      </c>
      <c r="G186" s="2">
        <v>211723.0002116503</v>
      </c>
      <c r="H186" s="2">
        <v>97337.760000000009</v>
      </c>
      <c r="I186" s="2">
        <v>46464.959999999999</v>
      </c>
      <c r="J186" s="2">
        <v>91455</v>
      </c>
      <c r="K186" s="2">
        <v>3754.92</v>
      </c>
      <c r="L186" s="2">
        <v>153310.17624797722</v>
      </c>
      <c r="M186" s="2">
        <v>235683.06014448887</v>
      </c>
      <c r="N186" s="2">
        <v>293645.41210756276</v>
      </c>
      <c r="O186" s="22">
        <f t="shared" si="12"/>
        <v>1261294.2887116792</v>
      </c>
      <c r="P186" s="22">
        <f t="shared" si="10"/>
        <v>323.40879197735364</v>
      </c>
      <c r="Q186" s="20">
        <f t="shared" si="13"/>
        <v>967648.87660411629</v>
      </c>
      <c r="R186" s="20">
        <f t="shared" si="11"/>
        <v>248.11509656515801</v>
      </c>
    </row>
    <row r="187" spans="1:18" x14ac:dyDescent="0.2">
      <c r="A187" s="2">
        <v>593</v>
      </c>
      <c r="B187" s="2" t="s">
        <v>181</v>
      </c>
      <c r="C187" s="2">
        <v>10</v>
      </c>
      <c r="D187" s="2">
        <v>23</v>
      </c>
      <c r="E187" s="5">
        <v>17933</v>
      </c>
      <c r="F187" s="2">
        <v>588202.39999999991</v>
      </c>
      <c r="G187" s="2">
        <v>1094933.5810959942</v>
      </c>
      <c r="H187" s="2">
        <v>286570.05</v>
      </c>
      <c r="I187" s="2">
        <v>275685.42</v>
      </c>
      <c r="J187" s="2">
        <v>420528.85</v>
      </c>
      <c r="K187" s="2">
        <v>11577.67</v>
      </c>
      <c r="L187" s="2">
        <v>789874.92696622887</v>
      </c>
      <c r="M187" s="2">
        <v>737363.29804166115</v>
      </c>
      <c r="N187" s="2">
        <v>1302246.2578743454</v>
      </c>
      <c r="O187" s="22">
        <f t="shared" si="12"/>
        <v>5506982.4539782293</v>
      </c>
      <c r="P187" s="22">
        <f t="shared" si="10"/>
        <v>307.08651391168399</v>
      </c>
      <c r="Q187" s="20">
        <f t="shared" si="13"/>
        <v>4204736.1961038839</v>
      </c>
      <c r="R187" s="20">
        <f t="shared" si="11"/>
        <v>234.46920181251792</v>
      </c>
    </row>
    <row r="188" spans="1:18" x14ac:dyDescent="0.2">
      <c r="A188" s="2">
        <v>595</v>
      </c>
      <c r="B188" s="2" t="s">
        <v>182</v>
      </c>
      <c r="C188" s="2">
        <v>11</v>
      </c>
      <c r="D188" s="2">
        <v>25</v>
      </c>
      <c r="E188" s="5">
        <v>4498</v>
      </c>
      <c r="F188" s="2">
        <v>147534.39999999999</v>
      </c>
      <c r="G188" s="2">
        <v>209023.43927100193</v>
      </c>
      <c r="H188" s="2">
        <v>83035.94</v>
      </c>
      <c r="I188" s="2">
        <v>79160.67</v>
      </c>
      <c r="J188" s="2">
        <v>105478.09999999999</v>
      </c>
      <c r="K188" s="2">
        <v>3827.13</v>
      </c>
      <c r="L188" s="2">
        <v>147017.21662819531</v>
      </c>
      <c r="M188" s="2">
        <v>248881.5049953509</v>
      </c>
      <c r="N188" s="2">
        <v>347969.39619739034</v>
      </c>
      <c r="O188" s="22">
        <f t="shared" si="12"/>
        <v>1371927.7970919386</v>
      </c>
      <c r="P188" s="22">
        <f t="shared" si="10"/>
        <v>305.00840308847012</v>
      </c>
      <c r="Q188" s="20">
        <f t="shared" si="13"/>
        <v>1023958.4008945483</v>
      </c>
      <c r="R188" s="20">
        <f t="shared" si="11"/>
        <v>227.64748797122016</v>
      </c>
    </row>
    <row r="189" spans="1:18" x14ac:dyDescent="0.2">
      <c r="A189" s="2">
        <v>598</v>
      </c>
      <c r="B189" s="2" t="s">
        <v>183</v>
      </c>
      <c r="C189" s="2">
        <v>15</v>
      </c>
      <c r="D189" s="2">
        <v>23</v>
      </c>
      <c r="E189" s="5">
        <v>19278</v>
      </c>
      <c r="F189" s="2">
        <v>632318.39999999991</v>
      </c>
      <c r="G189" s="2">
        <v>1299648.7736527298</v>
      </c>
      <c r="H189" s="2">
        <v>397675.98000000004</v>
      </c>
      <c r="I189" s="2">
        <v>246795.03</v>
      </c>
      <c r="J189" s="2">
        <v>452069.1</v>
      </c>
      <c r="K189" s="2">
        <v>15621.43</v>
      </c>
      <c r="L189" s="2">
        <v>933749.74364018708</v>
      </c>
      <c r="M189" s="2">
        <v>748625.54169013083</v>
      </c>
      <c r="N189" s="2">
        <v>1471864.8465178469</v>
      </c>
      <c r="O189" s="22">
        <f t="shared" si="12"/>
        <v>6198368.8455008948</v>
      </c>
      <c r="P189" s="22">
        <f t="shared" si="10"/>
        <v>321.52551330536852</v>
      </c>
      <c r="Q189" s="20">
        <f t="shared" si="13"/>
        <v>4726503.9989830479</v>
      </c>
      <c r="R189" s="20">
        <f t="shared" si="11"/>
        <v>245.1760555546762</v>
      </c>
    </row>
    <row r="190" spans="1:18" x14ac:dyDescent="0.2">
      <c r="A190" s="2">
        <v>599</v>
      </c>
      <c r="B190" s="2" t="s">
        <v>324</v>
      </c>
      <c r="C190" s="2">
        <v>15</v>
      </c>
      <c r="D190" s="2">
        <v>23</v>
      </c>
      <c r="E190" s="5">
        <v>11016</v>
      </c>
      <c r="F190" s="2">
        <v>361324.79999999999</v>
      </c>
      <c r="G190" s="2">
        <v>603900.9517534757</v>
      </c>
      <c r="H190" s="2">
        <v>330863</v>
      </c>
      <c r="I190" s="2">
        <v>99038.46</v>
      </c>
      <c r="J190" s="2">
        <v>258325.19999999998</v>
      </c>
      <c r="K190" s="2">
        <v>12468.26</v>
      </c>
      <c r="L190" s="2">
        <v>422615.11044907058</v>
      </c>
      <c r="M190" s="2">
        <v>427786.02382293186</v>
      </c>
      <c r="N190" s="2">
        <v>799907.47115305532</v>
      </c>
      <c r="O190" s="22">
        <f t="shared" si="12"/>
        <v>3316229.2771785334</v>
      </c>
      <c r="P190" s="22">
        <f t="shared" si="10"/>
        <v>301.03751608374483</v>
      </c>
      <c r="Q190" s="20">
        <f t="shared" si="13"/>
        <v>2516321.8060254781</v>
      </c>
      <c r="R190" s="20">
        <f t="shared" si="11"/>
        <v>228.42427433056264</v>
      </c>
    </row>
    <row r="191" spans="1:18" x14ac:dyDescent="0.2">
      <c r="A191" s="2">
        <v>601</v>
      </c>
      <c r="B191" s="2" t="s">
        <v>184</v>
      </c>
      <c r="C191" s="2">
        <v>13</v>
      </c>
      <c r="D191" s="2">
        <v>25</v>
      </c>
      <c r="E191" s="5">
        <v>4053</v>
      </c>
      <c r="F191" s="2">
        <v>132938.4</v>
      </c>
      <c r="G191" s="2">
        <v>186601.26581088133</v>
      </c>
      <c r="H191" s="2">
        <v>79834.040000000008</v>
      </c>
      <c r="I191" s="2">
        <v>60534.63</v>
      </c>
      <c r="J191" s="2">
        <v>95042.849999999991</v>
      </c>
      <c r="K191" s="2">
        <v>3490.15</v>
      </c>
      <c r="L191" s="2">
        <v>129362.56243582039</v>
      </c>
      <c r="M191" s="2">
        <v>244929.08788861881</v>
      </c>
      <c r="N191" s="2">
        <v>328902.15104024421</v>
      </c>
      <c r="O191" s="22">
        <f t="shared" si="12"/>
        <v>1261635.1371755647</v>
      </c>
      <c r="P191" s="22">
        <f t="shared" si="10"/>
        <v>311.28426774625331</v>
      </c>
      <c r="Q191" s="20">
        <f t="shared" si="13"/>
        <v>932732.98613532051</v>
      </c>
      <c r="R191" s="20">
        <f t="shared" si="11"/>
        <v>230.13397141261299</v>
      </c>
    </row>
    <row r="192" spans="1:18" x14ac:dyDescent="0.2">
      <c r="A192" s="2">
        <v>604</v>
      </c>
      <c r="B192" s="2" t="s">
        <v>185</v>
      </c>
      <c r="C192" s="2">
        <v>6</v>
      </c>
      <c r="D192" s="2">
        <v>23</v>
      </c>
      <c r="E192" s="5">
        <v>19368</v>
      </c>
      <c r="F192" s="2">
        <v>635270.39999999991</v>
      </c>
      <c r="G192" s="2">
        <v>1585590.5876647264</v>
      </c>
      <c r="H192" s="2">
        <v>501631</v>
      </c>
      <c r="I192" s="2">
        <v>171239.4</v>
      </c>
      <c r="J192" s="2">
        <v>454179.6</v>
      </c>
      <c r="K192" s="2">
        <v>19833.68</v>
      </c>
      <c r="L192" s="2">
        <v>1124669.3825579989</v>
      </c>
      <c r="M192" s="2">
        <v>1228375.232775013</v>
      </c>
      <c r="N192" s="2">
        <v>1146324.5506251599</v>
      </c>
      <c r="O192" s="22">
        <f t="shared" si="12"/>
        <v>6867113.8336228989</v>
      </c>
      <c r="P192" s="22">
        <f t="shared" si="10"/>
        <v>354.5597807529378</v>
      </c>
      <c r="Q192" s="20">
        <f t="shared" si="13"/>
        <v>5720789.2829977386</v>
      </c>
      <c r="R192" s="20">
        <f t="shared" si="11"/>
        <v>295.37325913866886</v>
      </c>
    </row>
    <row r="193" spans="1:18" x14ac:dyDescent="0.2">
      <c r="A193" s="2">
        <v>607</v>
      </c>
      <c r="B193" s="2" t="s">
        <v>186</v>
      </c>
      <c r="C193" s="2">
        <v>12</v>
      </c>
      <c r="D193" s="2">
        <v>25</v>
      </c>
      <c r="E193" s="5">
        <v>4307</v>
      </c>
      <c r="F193" s="2">
        <v>141269.59999999998</v>
      </c>
      <c r="G193" s="2">
        <v>183609.7066874431</v>
      </c>
      <c r="H193" s="2">
        <v>73643.7</v>
      </c>
      <c r="I193" s="2">
        <v>67394.22</v>
      </c>
      <c r="J193" s="2">
        <v>100999.15</v>
      </c>
      <c r="K193" s="2">
        <v>2695.84</v>
      </c>
      <c r="L193" s="2">
        <v>129394.20978903682</v>
      </c>
      <c r="M193" s="2">
        <v>222139.81980744636</v>
      </c>
      <c r="N193" s="2">
        <v>319410.93981084018</v>
      </c>
      <c r="O193" s="22">
        <f t="shared" si="12"/>
        <v>1240557.1860947665</v>
      </c>
      <c r="P193" s="22">
        <f t="shared" si="10"/>
        <v>288.03278061174052</v>
      </c>
      <c r="Q193" s="20">
        <f t="shared" si="13"/>
        <v>921146.24628392619</v>
      </c>
      <c r="R193" s="20">
        <f t="shared" si="11"/>
        <v>213.87189372740335</v>
      </c>
    </row>
    <row r="194" spans="1:18" x14ac:dyDescent="0.2">
      <c r="A194" s="2">
        <v>608</v>
      </c>
      <c r="B194" s="2" t="s">
        <v>187</v>
      </c>
      <c r="C194" s="2">
        <v>4</v>
      </c>
      <c r="D194" s="2">
        <v>25</v>
      </c>
      <c r="E194" s="5">
        <v>2146</v>
      </c>
      <c r="F194" s="2">
        <v>70388.799999999988</v>
      </c>
      <c r="G194" s="2">
        <v>108334.48637095717</v>
      </c>
      <c r="H194" s="2">
        <v>43759.3</v>
      </c>
      <c r="I194" s="2">
        <v>32845.919999999998</v>
      </c>
      <c r="J194" s="2">
        <v>50323.7</v>
      </c>
      <c r="K194" s="2">
        <v>1684.9</v>
      </c>
      <c r="L194" s="2">
        <v>77617.759877268443</v>
      </c>
      <c r="M194" s="2">
        <v>111107.58015500534</v>
      </c>
      <c r="N194" s="2">
        <v>154911.36052636674</v>
      </c>
      <c r="O194" s="22">
        <f t="shared" si="12"/>
        <v>650973.80692959763</v>
      </c>
      <c r="P194" s="22">
        <f t="shared" si="10"/>
        <v>303.34287368573979</v>
      </c>
      <c r="Q194" s="20">
        <f t="shared" si="13"/>
        <v>496062.44640323095</v>
      </c>
      <c r="R194" s="20">
        <f t="shared" si="11"/>
        <v>231.15677837988395</v>
      </c>
    </row>
    <row r="195" spans="1:18" x14ac:dyDescent="0.2">
      <c r="A195" s="2">
        <v>609</v>
      </c>
      <c r="B195" s="2" t="s">
        <v>188</v>
      </c>
      <c r="C195" s="2">
        <v>4</v>
      </c>
      <c r="D195" s="2">
        <v>21</v>
      </c>
      <c r="E195" s="5">
        <v>84403</v>
      </c>
      <c r="F195" s="2">
        <v>2768418.4</v>
      </c>
      <c r="G195" s="2">
        <v>5269335.512129127</v>
      </c>
      <c r="H195" s="2">
        <v>1570531.95</v>
      </c>
      <c r="I195" s="2">
        <v>1071698.28</v>
      </c>
      <c r="J195" s="2">
        <v>1979250.3499999999</v>
      </c>
      <c r="K195" s="2">
        <v>61306.29</v>
      </c>
      <c r="L195" s="2">
        <v>3843152.2097515366</v>
      </c>
      <c r="M195" s="2">
        <v>4369903.5823965129</v>
      </c>
      <c r="N195" s="2">
        <v>5842183.3086281028</v>
      </c>
      <c r="O195" s="22">
        <f t="shared" si="12"/>
        <v>26775779.882905275</v>
      </c>
      <c r="P195" s="22">
        <f t="shared" si="10"/>
        <v>317.23730060430643</v>
      </c>
      <c r="Q195" s="20">
        <f t="shared" si="13"/>
        <v>20933596.574277174</v>
      </c>
      <c r="R195" s="20">
        <f t="shared" si="11"/>
        <v>248.01957956799134</v>
      </c>
    </row>
    <row r="196" spans="1:18" x14ac:dyDescent="0.2">
      <c r="A196" s="2">
        <v>611</v>
      </c>
      <c r="B196" s="2" t="s">
        <v>189</v>
      </c>
      <c r="C196" s="2">
        <v>1</v>
      </c>
      <c r="D196" s="2">
        <v>24</v>
      </c>
      <c r="E196" s="5">
        <v>5068</v>
      </c>
      <c r="F196" s="2">
        <v>166230.39999999999</v>
      </c>
      <c r="G196" s="2">
        <v>348831.70812147029</v>
      </c>
      <c r="H196" s="2">
        <v>142377.82</v>
      </c>
      <c r="I196" s="2">
        <v>39555.300000000003</v>
      </c>
      <c r="J196" s="2">
        <v>118844.59999999999</v>
      </c>
      <c r="K196" s="2">
        <v>6715.53</v>
      </c>
      <c r="L196" s="2">
        <v>241635.07178730439</v>
      </c>
      <c r="M196" s="2">
        <v>410056.62834753975</v>
      </c>
      <c r="N196" s="2">
        <v>330058.69600541843</v>
      </c>
      <c r="O196" s="22">
        <f t="shared" si="12"/>
        <v>1804305.754261733</v>
      </c>
      <c r="P196" s="22">
        <f t="shared" si="10"/>
        <v>356.0192885283609</v>
      </c>
      <c r="Q196" s="20">
        <f t="shared" si="13"/>
        <v>1474247.0582563146</v>
      </c>
      <c r="R196" s="20">
        <f t="shared" si="11"/>
        <v>290.89326327078032</v>
      </c>
    </row>
    <row r="197" spans="1:18" x14ac:dyDescent="0.2">
      <c r="A197" s="2">
        <v>614</v>
      </c>
      <c r="B197" s="2" t="s">
        <v>190</v>
      </c>
      <c r="C197" s="2">
        <v>19</v>
      </c>
      <c r="D197" s="2">
        <v>25</v>
      </c>
      <c r="E197" s="5">
        <v>3237</v>
      </c>
      <c r="F197" s="2">
        <v>106173.59999999999</v>
      </c>
      <c r="G197" s="2">
        <v>152380.69996717112</v>
      </c>
      <c r="H197" s="2">
        <v>40664.130000000005</v>
      </c>
      <c r="I197" s="2">
        <v>61586.1</v>
      </c>
      <c r="J197" s="2">
        <v>75907.649999999994</v>
      </c>
      <c r="K197" s="2">
        <v>1925.6</v>
      </c>
      <c r="L197" s="2">
        <v>109208.70523719929</v>
      </c>
      <c r="M197" s="2">
        <v>272219.87872561679</v>
      </c>
      <c r="N197" s="2">
        <v>226242.80839927628</v>
      </c>
      <c r="O197" s="22">
        <f t="shared" si="12"/>
        <v>1046309.1723292635</v>
      </c>
      <c r="P197" s="22">
        <f t="shared" ref="P197:P260" si="14">O197/E197</f>
        <v>323.23422067632487</v>
      </c>
      <c r="Q197" s="20">
        <f t="shared" si="13"/>
        <v>820066.36392998719</v>
      </c>
      <c r="R197" s="20">
        <f t="shared" ref="R197:R260" si="15">Q197/E197</f>
        <v>253.34147789001767</v>
      </c>
    </row>
    <row r="198" spans="1:18" x14ac:dyDescent="0.2">
      <c r="A198" s="2">
        <v>615</v>
      </c>
      <c r="B198" s="2" t="s">
        <v>191</v>
      </c>
      <c r="C198" s="2">
        <v>17</v>
      </c>
      <c r="D198" s="2">
        <v>24</v>
      </c>
      <c r="E198" s="5">
        <v>7990</v>
      </c>
      <c r="F198" s="2">
        <v>262071.99999999997</v>
      </c>
      <c r="G198" s="2">
        <v>346731.38858077629</v>
      </c>
      <c r="H198" s="2">
        <v>168846.86000000002</v>
      </c>
      <c r="I198" s="2">
        <v>121670.1</v>
      </c>
      <c r="J198" s="2">
        <v>187365.5</v>
      </c>
      <c r="K198" s="2">
        <v>7052.51</v>
      </c>
      <c r="L198" s="2">
        <v>247671.44935200812</v>
      </c>
      <c r="M198" s="2">
        <v>543485.61344880308</v>
      </c>
      <c r="N198" s="2">
        <v>608367.75748447026</v>
      </c>
      <c r="O198" s="22">
        <f t="shared" ref="O198:O261" si="16">SUM(F198:N198)</f>
        <v>2493263.1788660577</v>
      </c>
      <c r="P198" s="22">
        <f t="shared" si="14"/>
        <v>312.04795730488831</v>
      </c>
      <c r="Q198" s="20">
        <f t="shared" si="13"/>
        <v>1884895.4213815874</v>
      </c>
      <c r="R198" s="20">
        <f t="shared" si="15"/>
        <v>235.90681118668178</v>
      </c>
    </row>
    <row r="199" spans="1:18" x14ac:dyDescent="0.2">
      <c r="A199" s="2">
        <v>616</v>
      </c>
      <c r="B199" s="2" t="s">
        <v>192</v>
      </c>
      <c r="C199" s="2">
        <v>1</v>
      </c>
      <c r="D199" s="2">
        <v>26</v>
      </c>
      <c r="E199" s="5">
        <v>1899</v>
      </c>
      <c r="F199" s="2">
        <v>62287.199999999997</v>
      </c>
      <c r="G199" s="2">
        <v>115548.99438218531</v>
      </c>
      <c r="H199" s="2">
        <v>41517.97</v>
      </c>
      <c r="I199" s="2">
        <v>21630.240000000002</v>
      </c>
      <c r="J199" s="2">
        <v>44531.549999999996</v>
      </c>
      <c r="K199" s="2">
        <v>1708.97</v>
      </c>
      <c r="L199" s="2">
        <v>82191.633126567554</v>
      </c>
      <c r="M199" s="2">
        <v>97405.210318274389</v>
      </c>
      <c r="N199" s="2">
        <v>125250.60657622135</v>
      </c>
      <c r="O199" s="22">
        <f t="shared" si="16"/>
        <v>592072.37440324854</v>
      </c>
      <c r="P199" s="22">
        <f t="shared" si="14"/>
        <v>311.78113449354845</v>
      </c>
      <c r="Q199" s="20">
        <f t="shared" ref="Q199:Q262" si="17">SUM(F199:M199)</f>
        <v>466821.76782702719</v>
      </c>
      <c r="R199" s="20">
        <f t="shared" si="15"/>
        <v>245.8250488820575</v>
      </c>
    </row>
    <row r="200" spans="1:18" x14ac:dyDescent="0.2">
      <c r="A200" s="2">
        <v>619</v>
      </c>
      <c r="B200" s="2" t="s">
        <v>193</v>
      </c>
      <c r="C200" s="2">
        <v>6</v>
      </c>
      <c r="D200" s="2">
        <v>25</v>
      </c>
      <c r="E200" s="5">
        <v>2896</v>
      </c>
      <c r="F200" s="2">
        <v>94988.799999999988</v>
      </c>
      <c r="G200" s="2">
        <v>147362.66676222908</v>
      </c>
      <c r="H200" s="2">
        <v>49949.64</v>
      </c>
      <c r="I200" s="2">
        <v>48567.9</v>
      </c>
      <c r="J200" s="2">
        <v>67911.199999999997</v>
      </c>
      <c r="K200" s="2">
        <v>2382.9299999999998</v>
      </c>
      <c r="L200" s="2">
        <v>104486.36275801397</v>
      </c>
      <c r="M200" s="2">
        <v>167003.90816885812</v>
      </c>
      <c r="N200" s="2">
        <v>194409.63943166693</v>
      </c>
      <c r="O200" s="22">
        <f t="shared" si="16"/>
        <v>877063.04712076811</v>
      </c>
      <c r="P200" s="22">
        <f t="shared" si="14"/>
        <v>302.85326212733708</v>
      </c>
      <c r="Q200" s="20">
        <f t="shared" si="17"/>
        <v>682653.40768910118</v>
      </c>
      <c r="R200" s="20">
        <f t="shared" si="15"/>
        <v>235.72286177109848</v>
      </c>
    </row>
    <row r="201" spans="1:18" x14ac:dyDescent="0.2">
      <c r="A201" s="2">
        <v>620</v>
      </c>
      <c r="B201" s="2" t="s">
        <v>194</v>
      </c>
      <c r="C201" s="2">
        <v>18</v>
      </c>
      <c r="D201" s="2">
        <v>25</v>
      </c>
      <c r="E201" s="5">
        <v>2597</v>
      </c>
      <c r="F201" s="2">
        <v>85181.599999999991</v>
      </c>
      <c r="G201" s="2">
        <v>122057.3226547727</v>
      </c>
      <c r="H201" s="2">
        <v>32339.190000000002</v>
      </c>
      <c r="I201" s="2">
        <v>48617.97</v>
      </c>
      <c r="J201" s="2">
        <v>60899.65</v>
      </c>
      <c r="K201" s="2">
        <v>1444.2</v>
      </c>
      <c r="L201" s="2">
        <v>86538.039349806015</v>
      </c>
      <c r="M201" s="2">
        <v>177608.02710526655</v>
      </c>
      <c r="N201" s="2">
        <v>212429.95538675488</v>
      </c>
      <c r="O201" s="22">
        <f t="shared" si="16"/>
        <v>827115.9544966002</v>
      </c>
      <c r="P201" s="22">
        <f t="shared" si="14"/>
        <v>318.48900827747411</v>
      </c>
      <c r="Q201" s="20">
        <f t="shared" si="17"/>
        <v>614685.99910984526</v>
      </c>
      <c r="R201" s="20">
        <f t="shared" si="15"/>
        <v>236.69079673078369</v>
      </c>
    </row>
    <row r="202" spans="1:18" x14ac:dyDescent="0.2">
      <c r="A202" s="2">
        <v>623</v>
      </c>
      <c r="B202" s="2" t="s">
        <v>195</v>
      </c>
      <c r="C202" s="2">
        <v>10</v>
      </c>
      <c r="D202" s="2">
        <v>25</v>
      </c>
      <c r="E202" s="5">
        <v>2197</v>
      </c>
      <c r="F202" s="2">
        <v>72061.599999999991</v>
      </c>
      <c r="G202" s="2">
        <v>109414.54128188266</v>
      </c>
      <c r="H202" s="2">
        <v>24227.71</v>
      </c>
      <c r="I202" s="2">
        <v>44762.58</v>
      </c>
      <c r="J202" s="2">
        <v>51519.65</v>
      </c>
      <c r="K202" s="2">
        <v>1564.55</v>
      </c>
      <c r="L202" s="2">
        <v>78272.184802395408</v>
      </c>
      <c r="M202" s="2">
        <v>90335.535928039346</v>
      </c>
      <c r="N202" s="2">
        <v>210855.34050392782</v>
      </c>
      <c r="O202" s="22">
        <f t="shared" si="16"/>
        <v>683013.69251624518</v>
      </c>
      <c r="P202" s="22">
        <f t="shared" si="14"/>
        <v>310.88470301149073</v>
      </c>
      <c r="Q202" s="20">
        <f t="shared" si="17"/>
        <v>472158.35201231739</v>
      </c>
      <c r="R202" s="20">
        <f t="shared" si="15"/>
        <v>214.91049249536522</v>
      </c>
    </row>
    <row r="203" spans="1:18" x14ac:dyDescent="0.2">
      <c r="A203" s="2">
        <v>624</v>
      </c>
      <c r="B203" s="2" t="s">
        <v>196</v>
      </c>
      <c r="C203" s="2">
        <v>8</v>
      </c>
      <c r="D203" s="2">
        <v>24</v>
      </c>
      <c r="E203" s="5">
        <v>5187</v>
      </c>
      <c r="F203" s="2">
        <v>170133.59999999998</v>
      </c>
      <c r="G203" s="2">
        <v>354535.80505628069</v>
      </c>
      <c r="H203" s="2">
        <v>108864.6</v>
      </c>
      <c r="I203" s="2">
        <v>66392.820000000007</v>
      </c>
      <c r="J203" s="2">
        <v>121635.15</v>
      </c>
      <c r="K203" s="2">
        <v>4188.18</v>
      </c>
      <c r="L203" s="2">
        <v>253538.69713701206</v>
      </c>
      <c r="M203" s="2">
        <v>232468.51989613549</v>
      </c>
      <c r="N203" s="2">
        <v>351389.2809530599</v>
      </c>
      <c r="O203" s="22">
        <f t="shared" si="16"/>
        <v>1663146.6530424883</v>
      </c>
      <c r="P203" s="22">
        <f t="shared" si="14"/>
        <v>320.63748853720614</v>
      </c>
      <c r="Q203" s="20">
        <f t="shared" si="17"/>
        <v>1311757.3720894284</v>
      </c>
      <c r="R203" s="20">
        <f t="shared" si="15"/>
        <v>252.89326625977026</v>
      </c>
    </row>
    <row r="204" spans="1:18" x14ac:dyDescent="0.2">
      <c r="A204" s="2">
        <v>625</v>
      </c>
      <c r="B204" s="2" t="s">
        <v>197</v>
      </c>
      <c r="C204" s="2">
        <v>17</v>
      </c>
      <c r="D204" s="2">
        <v>25</v>
      </c>
      <c r="E204" s="5">
        <v>3146</v>
      </c>
      <c r="F204" s="2">
        <v>103188.79999999999</v>
      </c>
      <c r="G204" s="2">
        <v>173925.68902258057</v>
      </c>
      <c r="H204" s="2">
        <v>71936.02</v>
      </c>
      <c r="I204" s="2">
        <v>44612.37</v>
      </c>
      <c r="J204" s="2">
        <v>73773.7</v>
      </c>
      <c r="K204" s="2">
        <v>2864.33</v>
      </c>
      <c r="L204" s="2">
        <v>124492.96999395578</v>
      </c>
      <c r="M204" s="2">
        <v>213993.2089999918</v>
      </c>
      <c r="N204" s="2">
        <v>216189.85973343471</v>
      </c>
      <c r="O204" s="22">
        <f t="shared" si="16"/>
        <v>1024976.9477499629</v>
      </c>
      <c r="P204" s="22">
        <f t="shared" si="14"/>
        <v>325.80322560392972</v>
      </c>
      <c r="Q204" s="20">
        <f t="shared" si="17"/>
        <v>808787.08801652817</v>
      </c>
      <c r="R204" s="20">
        <f t="shared" si="15"/>
        <v>257.08426192515202</v>
      </c>
    </row>
    <row r="205" spans="1:18" x14ac:dyDescent="0.2">
      <c r="A205" s="2">
        <v>626</v>
      </c>
      <c r="B205" s="2" t="s">
        <v>198</v>
      </c>
      <c r="C205" s="2">
        <v>17</v>
      </c>
      <c r="D205" s="2">
        <v>24</v>
      </c>
      <c r="E205" s="5">
        <v>5248</v>
      </c>
      <c r="F205" s="2">
        <v>172134.39999999999</v>
      </c>
      <c r="G205" s="2">
        <v>287111.40561261511</v>
      </c>
      <c r="H205" s="2">
        <v>99152.17</v>
      </c>
      <c r="I205" s="2">
        <v>86220.54</v>
      </c>
      <c r="J205" s="2">
        <v>123065.59999999999</v>
      </c>
      <c r="K205" s="2">
        <v>4019.69</v>
      </c>
      <c r="L205" s="2">
        <v>207869.61025876226</v>
      </c>
      <c r="M205" s="2">
        <v>356972.77839540906</v>
      </c>
      <c r="N205" s="2">
        <v>524314.69310269284</v>
      </c>
      <c r="O205" s="22">
        <f t="shared" si="16"/>
        <v>1860860.8873694791</v>
      </c>
      <c r="P205" s="22">
        <f t="shared" si="14"/>
        <v>354.58477274570868</v>
      </c>
      <c r="Q205" s="20">
        <f t="shared" si="17"/>
        <v>1336546.1942667863</v>
      </c>
      <c r="R205" s="20">
        <f t="shared" si="15"/>
        <v>254.67724738315289</v>
      </c>
    </row>
    <row r="206" spans="1:18" x14ac:dyDescent="0.2">
      <c r="A206" s="2">
        <v>630</v>
      </c>
      <c r="B206" s="2" t="s">
        <v>199</v>
      </c>
      <c r="C206" s="2">
        <v>17</v>
      </c>
      <c r="D206" s="2">
        <v>26</v>
      </c>
      <c r="E206" s="5">
        <v>1557</v>
      </c>
      <c r="F206" s="2">
        <v>51069.599999999999</v>
      </c>
      <c r="G206" s="2">
        <v>72469.315965321934</v>
      </c>
      <c r="H206" s="2">
        <v>43439.11</v>
      </c>
      <c r="I206" s="2">
        <v>17474.43</v>
      </c>
      <c r="J206" s="2">
        <v>36511.65</v>
      </c>
      <c r="K206" s="2">
        <v>1901.53</v>
      </c>
      <c r="L206" s="2">
        <v>50636.341283532944</v>
      </c>
      <c r="M206" s="2">
        <v>105908.27285854648</v>
      </c>
      <c r="N206" s="2">
        <v>123525.99849140353</v>
      </c>
      <c r="O206" s="22">
        <f t="shared" si="16"/>
        <v>502936.24859880487</v>
      </c>
      <c r="P206" s="22">
        <f t="shared" si="14"/>
        <v>323.01621618420353</v>
      </c>
      <c r="Q206" s="20">
        <f t="shared" si="17"/>
        <v>379410.25010740134</v>
      </c>
      <c r="R206" s="20">
        <f t="shared" si="15"/>
        <v>243.68031477675103</v>
      </c>
    </row>
    <row r="207" spans="1:18" x14ac:dyDescent="0.2">
      <c r="A207" s="2">
        <v>631</v>
      </c>
      <c r="B207" s="2" t="s">
        <v>200</v>
      </c>
      <c r="C207" s="2">
        <v>2</v>
      </c>
      <c r="D207" s="2">
        <v>25</v>
      </c>
      <c r="E207" s="5">
        <v>2028</v>
      </c>
      <c r="F207" s="2">
        <v>66518.399999999994</v>
      </c>
      <c r="G207" s="2">
        <v>138653.29017304323</v>
      </c>
      <c r="H207" s="2">
        <v>38529.53</v>
      </c>
      <c r="I207" s="2">
        <v>28339.62</v>
      </c>
      <c r="J207" s="2">
        <v>47556.6</v>
      </c>
      <c r="K207" s="2">
        <v>1275.71</v>
      </c>
      <c r="L207" s="2">
        <v>95308.348955895053</v>
      </c>
      <c r="M207" s="2">
        <v>116948.86939449042</v>
      </c>
      <c r="N207" s="2">
        <v>134954.67069593351</v>
      </c>
      <c r="O207" s="22">
        <f t="shared" si="16"/>
        <v>668085.0392193622</v>
      </c>
      <c r="P207" s="22">
        <f t="shared" si="14"/>
        <v>329.43049271171708</v>
      </c>
      <c r="Q207" s="20">
        <f t="shared" si="17"/>
        <v>533130.36852342868</v>
      </c>
      <c r="R207" s="20">
        <f t="shared" si="15"/>
        <v>262.88479710228239</v>
      </c>
    </row>
    <row r="208" spans="1:18" x14ac:dyDescent="0.2">
      <c r="A208" s="2">
        <v>635</v>
      </c>
      <c r="B208" s="2" t="s">
        <v>201</v>
      </c>
      <c r="C208" s="2">
        <v>6</v>
      </c>
      <c r="D208" s="2">
        <v>24</v>
      </c>
      <c r="E208" s="5">
        <v>6499</v>
      </c>
      <c r="F208" s="2">
        <v>213167.19999999998</v>
      </c>
      <c r="G208" s="2">
        <v>380139.69155640493</v>
      </c>
      <c r="H208" s="2">
        <v>128609.65000000001</v>
      </c>
      <c r="I208" s="2">
        <v>93781.11</v>
      </c>
      <c r="J208" s="2">
        <v>152401.54999999999</v>
      </c>
      <c r="K208" s="2">
        <v>5728.66</v>
      </c>
      <c r="L208" s="2">
        <v>270153.15561941353</v>
      </c>
      <c r="M208" s="2">
        <v>412185.59674746025</v>
      </c>
      <c r="N208" s="2">
        <v>448527.13372873317</v>
      </c>
      <c r="O208" s="22">
        <f t="shared" si="16"/>
        <v>2104693.7476520119</v>
      </c>
      <c r="P208" s="22">
        <f t="shared" si="14"/>
        <v>323.84886100200214</v>
      </c>
      <c r="Q208" s="20">
        <f t="shared" si="17"/>
        <v>1656166.6139232786</v>
      </c>
      <c r="R208" s="20">
        <f t="shared" si="15"/>
        <v>254.83406892187699</v>
      </c>
    </row>
    <row r="209" spans="1:18" x14ac:dyDescent="0.2">
      <c r="A209" s="2">
        <v>636</v>
      </c>
      <c r="B209" s="2" t="s">
        <v>202</v>
      </c>
      <c r="C209" s="2">
        <v>2</v>
      </c>
      <c r="D209" s="2">
        <v>24</v>
      </c>
      <c r="E209" s="5">
        <v>8333</v>
      </c>
      <c r="F209" s="2">
        <v>273322.39999999997</v>
      </c>
      <c r="G209" s="2">
        <v>461086.58522239723</v>
      </c>
      <c r="H209" s="2">
        <v>194462.06</v>
      </c>
      <c r="I209" s="2">
        <v>103294.41</v>
      </c>
      <c r="J209" s="2">
        <v>195408.85</v>
      </c>
      <c r="K209" s="2">
        <v>8015.31</v>
      </c>
      <c r="L209" s="2">
        <v>325653.67633435415</v>
      </c>
      <c r="M209" s="2">
        <v>480539.90565300232</v>
      </c>
      <c r="N209" s="2">
        <v>629130.19568649656</v>
      </c>
      <c r="O209" s="22">
        <f t="shared" si="16"/>
        <v>2670913.3928962499</v>
      </c>
      <c r="P209" s="22">
        <f t="shared" si="14"/>
        <v>320.52242804467176</v>
      </c>
      <c r="Q209" s="20">
        <f t="shared" si="17"/>
        <v>2041783.1972097536</v>
      </c>
      <c r="R209" s="20">
        <f t="shared" si="15"/>
        <v>245.02378461655508</v>
      </c>
    </row>
    <row r="210" spans="1:18" x14ac:dyDescent="0.2">
      <c r="A210" s="2">
        <v>638</v>
      </c>
      <c r="B210" s="2" t="s">
        <v>203</v>
      </c>
      <c r="C210" s="2">
        <v>1</v>
      </c>
      <c r="D210" s="2">
        <v>21</v>
      </c>
      <c r="E210" s="5">
        <v>50262</v>
      </c>
      <c r="F210" s="2">
        <v>1648593.5999999999</v>
      </c>
      <c r="G210" s="2">
        <v>3743272.7307491121</v>
      </c>
      <c r="H210" s="2">
        <v>1119597.7</v>
      </c>
      <c r="I210" s="2">
        <v>522230.1</v>
      </c>
      <c r="J210" s="2">
        <v>1178643.8999999999</v>
      </c>
      <c r="K210" s="2">
        <v>45781.14</v>
      </c>
      <c r="L210" s="2">
        <v>2711682.0896769748</v>
      </c>
      <c r="M210" s="2">
        <v>4066745.5118397875</v>
      </c>
      <c r="N210" s="2">
        <v>6814740.4031374929</v>
      </c>
      <c r="O210" s="22">
        <f t="shared" si="16"/>
        <v>21851287.175403368</v>
      </c>
      <c r="P210" s="22">
        <f t="shared" si="14"/>
        <v>434.74766573959187</v>
      </c>
      <c r="Q210" s="20">
        <f t="shared" si="17"/>
        <v>15036546.772265874</v>
      </c>
      <c r="R210" s="20">
        <f t="shared" si="15"/>
        <v>299.16331965034965</v>
      </c>
    </row>
    <row r="211" spans="1:18" x14ac:dyDescent="0.2">
      <c r="A211" s="2">
        <v>678</v>
      </c>
      <c r="B211" s="2" t="s">
        <v>204</v>
      </c>
      <c r="C211" s="2">
        <v>17</v>
      </c>
      <c r="D211" s="2">
        <v>22</v>
      </c>
      <c r="E211" s="5">
        <v>24811</v>
      </c>
      <c r="F211" s="2">
        <v>813800.79999999993</v>
      </c>
      <c r="G211" s="2">
        <v>1579349.8655199297</v>
      </c>
      <c r="H211" s="2">
        <v>602490.85</v>
      </c>
      <c r="I211" s="2">
        <v>297415.8</v>
      </c>
      <c r="J211" s="2">
        <v>581817.94999999995</v>
      </c>
      <c r="K211" s="2">
        <v>23853.37</v>
      </c>
      <c r="L211" s="2">
        <v>1137747.1354308687</v>
      </c>
      <c r="M211" s="2">
        <v>1687662.2722500942</v>
      </c>
      <c r="N211" s="2">
        <v>1765153.7930245514</v>
      </c>
      <c r="O211" s="22">
        <f t="shared" si="16"/>
        <v>8489291.8362254445</v>
      </c>
      <c r="P211" s="22">
        <f t="shared" si="14"/>
        <v>342.15839088410161</v>
      </c>
      <c r="Q211" s="20">
        <f t="shared" si="17"/>
        <v>6724138.0432008924</v>
      </c>
      <c r="R211" s="20">
        <f t="shared" si="15"/>
        <v>271.01439052036972</v>
      </c>
    </row>
    <row r="212" spans="1:18" x14ac:dyDescent="0.2">
      <c r="A212" s="2">
        <v>680</v>
      </c>
      <c r="B212" s="2" t="s">
        <v>205</v>
      </c>
      <c r="C212" s="2">
        <v>2</v>
      </c>
      <c r="D212" s="2">
        <v>22</v>
      </c>
      <c r="E212" s="5">
        <v>24178</v>
      </c>
      <c r="F212" s="2">
        <v>793038.39999999991</v>
      </c>
      <c r="G212" s="2">
        <v>1655060.5732573804</v>
      </c>
      <c r="H212" s="2">
        <v>491171.46</v>
      </c>
      <c r="I212" s="2">
        <v>268825.83</v>
      </c>
      <c r="J212" s="2">
        <v>566974.1</v>
      </c>
      <c r="K212" s="2">
        <v>18461.689999999999</v>
      </c>
      <c r="L212" s="2">
        <v>1192871.2911365589</v>
      </c>
      <c r="M212" s="2">
        <v>1394275.0316666614</v>
      </c>
      <c r="N212" s="2">
        <v>1432507.6402564221</v>
      </c>
      <c r="O212" s="22">
        <f t="shared" si="16"/>
        <v>7813186.016317023</v>
      </c>
      <c r="P212" s="22">
        <f t="shared" si="14"/>
        <v>323.152701477253</v>
      </c>
      <c r="Q212" s="20">
        <f t="shared" si="17"/>
        <v>6380678.3760606013</v>
      </c>
      <c r="R212" s="20">
        <f t="shared" si="15"/>
        <v>263.90430871290437</v>
      </c>
    </row>
    <row r="213" spans="1:18" x14ac:dyDescent="0.2">
      <c r="A213" s="2">
        <v>681</v>
      </c>
      <c r="B213" s="2" t="s">
        <v>206</v>
      </c>
      <c r="C213" s="2">
        <v>10</v>
      </c>
      <c r="D213" s="2">
        <v>25</v>
      </c>
      <c r="E213" s="5">
        <v>3514</v>
      </c>
      <c r="F213" s="2">
        <v>115259.2</v>
      </c>
      <c r="G213" s="2">
        <v>176193.03464720328</v>
      </c>
      <c r="H213" s="2">
        <v>55392.87</v>
      </c>
      <c r="I213" s="2">
        <v>58932.39</v>
      </c>
      <c r="J213" s="2">
        <v>82403.3</v>
      </c>
      <c r="K213" s="2">
        <v>2310.7200000000003</v>
      </c>
      <c r="L213" s="2">
        <v>127154.84468326742</v>
      </c>
      <c r="M213" s="2">
        <v>161641.83410092496</v>
      </c>
      <c r="N213" s="2">
        <v>266676.30386563553</v>
      </c>
      <c r="O213" s="22">
        <f t="shared" si="16"/>
        <v>1045964.4972970311</v>
      </c>
      <c r="P213" s="22">
        <f t="shared" si="14"/>
        <v>297.65637373279202</v>
      </c>
      <c r="Q213" s="20">
        <f t="shared" si="17"/>
        <v>779288.19343139557</v>
      </c>
      <c r="R213" s="20">
        <f t="shared" si="15"/>
        <v>221.76670274086385</v>
      </c>
    </row>
    <row r="214" spans="1:18" x14ac:dyDescent="0.2">
      <c r="A214" s="2">
        <v>683</v>
      </c>
      <c r="B214" s="2" t="s">
        <v>207</v>
      </c>
      <c r="C214" s="2">
        <v>19</v>
      </c>
      <c r="D214" s="2">
        <v>25</v>
      </c>
      <c r="E214" s="5">
        <v>3896</v>
      </c>
      <c r="F214" s="2">
        <v>127788.79999999999</v>
      </c>
      <c r="G214" s="2">
        <v>153799.19464121311</v>
      </c>
      <c r="H214" s="2">
        <v>95843.540000000008</v>
      </c>
      <c r="I214" s="2">
        <v>51872.52</v>
      </c>
      <c r="J214" s="2">
        <v>91361.2</v>
      </c>
      <c r="K214" s="2">
        <v>4356.67</v>
      </c>
      <c r="L214" s="2">
        <v>112598.73702130343</v>
      </c>
      <c r="M214" s="2">
        <v>327639.37210843468</v>
      </c>
      <c r="N214" s="2">
        <v>261074.91463873562</v>
      </c>
      <c r="O214" s="22">
        <f t="shared" si="16"/>
        <v>1226334.9484096868</v>
      </c>
      <c r="P214" s="22">
        <f t="shared" si="14"/>
        <v>314.76769723041241</v>
      </c>
      <c r="Q214" s="20">
        <f t="shared" si="17"/>
        <v>965260.03377095121</v>
      </c>
      <c r="R214" s="20">
        <f t="shared" si="15"/>
        <v>247.75668217940225</v>
      </c>
    </row>
    <row r="215" spans="1:18" x14ac:dyDescent="0.2">
      <c r="A215" s="2">
        <v>684</v>
      </c>
      <c r="B215" s="2" t="s">
        <v>208</v>
      </c>
      <c r="C215" s="2">
        <v>4</v>
      </c>
      <c r="D215" s="2">
        <v>22</v>
      </c>
      <c r="E215" s="5">
        <v>39360</v>
      </c>
      <c r="F215" s="2">
        <v>1291008</v>
      </c>
      <c r="G215" s="2">
        <v>3003947.3127371152</v>
      </c>
      <c r="H215" s="2">
        <v>735049.51</v>
      </c>
      <c r="I215" s="2">
        <v>498196.5</v>
      </c>
      <c r="J215" s="2">
        <v>922992</v>
      </c>
      <c r="K215" s="2">
        <v>28258.18</v>
      </c>
      <c r="L215" s="2">
        <v>2166389.6722860504</v>
      </c>
      <c r="M215" s="2">
        <v>2037835.2073164075</v>
      </c>
      <c r="N215" s="2">
        <v>3323423.4191281102</v>
      </c>
      <c r="O215" s="22">
        <f t="shared" si="16"/>
        <v>14007099.801467683</v>
      </c>
      <c r="P215" s="22">
        <f t="shared" si="14"/>
        <v>355.87143804541876</v>
      </c>
      <c r="Q215" s="20">
        <f t="shared" si="17"/>
        <v>10683676.382339573</v>
      </c>
      <c r="R215" s="20">
        <f t="shared" si="15"/>
        <v>271.43486743748912</v>
      </c>
    </row>
    <row r="216" spans="1:18" x14ac:dyDescent="0.2">
      <c r="A216" s="2">
        <v>686</v>
      </c>
      <c r="B216" s="2" t="s">
        <v>209</v>
      </c>
      <c r="C216" s="2">
        <v>11</v>
      </c>
      <c r="D216" s="2">
        <v>25</v>
      </c>
      <c r="E216" s="5">
        <v>3196</v>
      </c>
      <c r="F216" s="2">
        <v>104828.79999999999</v>
      </c>
      <c r="G216" s="2">
        <v>163939.89404312204</v>
      </c>
      <c r="H216" s="2">
        <v>56460.170000000006</v>
      </c>
      <c r="I216" s="2">
        <v>54626.37</v>
      </c>
      <c r="J216" s="2">
        <v>74946.2</v>
      </c>
      <c r="K216" s="2">
        <v>2623.63</v>
      </c>
      <c r="L216" s="2">
        <v>118002.06033335278</v>
      </c>
      <c r="M216" s="2">
        <v>176839.77100158768</v>
      </c>
      <c r="N216" s="2">
        <v>227717.33159378922</v>
      </c>
      <c r="O216" s="22">
        <f t="shared" si="16"/>
        <v>979984.22697185166</v>
      </c>
      <c r="P216" s="22">
        <f t="shared" si="14"/>
        <v>306.62835637417135</v>
      </c>
      <c r="Q216" s="20">
        <f t="shared" si="17"/>
        <v>752266.8953780625</v>
      </c>
      <c r="R216" s="20">
        <f t="shared" si="15"/>
        <v>235.37762683919351</v>
      </c>
    </row>
    <row r="217" spans="1:18" x14ac:dyDescent="0.2">
      <c r="A217" s="2">
        <v>687</v>
      </c>
      <c r="B217" s="2" t="s">
        <v>210</v>
      </c>
      <c r="C217" s="2">
        <v>11</v>
      </c>
      <c r="D217" s="2">
        <v>26</v>
      </c>
      <c r="E217" s="5">
        <v>1651</v>
      </c>
      <c r="F217" s="2">
        <v>54152.799999999996</v>
      </c>
      <c r="G217" s="2">
        <v>71987.944709190779</v>
      </c>
      <c r="H217" s="2">
        <v>22093.11</v>
      </c>
      <c r="I217" s="2">
        <v>32345.22</v>
      </c>
      <c r="J217" s="2">
        <v>38715.949999999997</v>
      </c>
      <c r="K217" s="2">
        <v>938.73</v>
      </c>
      <c r="L217" s="2">
        <v>52844.072434626658</v>
      </c>
      <c r="M217" s="2">
        <v>91352.459926039199</v>
      </c>
      <c r="N217" s="2">
        <v>175371.52250886915</v>
      </c>
      <c r="O217" s="22">
        <f t="shared" si="16"/>
        <v>539801.80957872584</v>
      </c>
      <c r="P217" s="22">
        <f t="shared" si="14"/>
        <v>326.9544576491374</v>
      </c>
      <c r="Q217" s="20">
        <f t="shared" si="17"/>
        <v>364430.28706985665</v>
      </c>
      <c r="R217" s="20">
        <f t="shared" si="15"/>
        <v>220.73306303443772</v>
      </c>
    </row>
    <row r="218" spans="1:18" x14ac:dyDescent="0.2">
      <c r="A218" s="2">
        <v>689</v>
      </c>
      <c r="B218" s="2" t="s">
        <v>211</v>
      </c>
      <c r="C218" s="2">
        <v>9</v>
      </c>
      <c r="D218" s="2">
        <v>25</v>
      </c>
      <c r="E218" s="5">
        <v>3335</v>
      </c>
      <c r="F218" s="2">
        <v>109387.99999999999</v>
      </c>
      <c r="G218" s="2">
        <v>194184.14590881515</v>
      </c>
      <c r="H218" s="2">
        <v>41731.43</v>
      </c>
      <c r="I218" s="2">
        <v>61836.45</v>
      </c>
      <c r="J218" s="2">
        <v>78205.75</v>
      </c>
      <c r="K218" s="2">
        <v>1805.25</v>
      </c>
      <c r="L218" s="2">
        <v>137696.14660664721</v>
      </c>
      <c r="M218" s="2">
        <v>143509.54218035974</v>
      </c>
      <c r="N218" s="2">
        <v>267021.06388557184</v>
      </c>
      <c r="O218" s="22">
        <f t="shared" si="16"/>
        <v>1035377.7785813939</v>
      </c>
      <c r="P218" s="22">
        <f t="shared" si="14"/>
        <v>310.4581045221571</v>
      </c>
      <c r="Q218" s="20">
        <f t="shared" si="17"/>
        <v>768356.7146958221</v>
      </c>
      <c r="R218" s="20">
        <f t="shared" si="15"/>
        <v>230.39181849949688</v>
      </c>
    </row>
    <row r="219" spans="1:18" x14ac:dyDescent="0.2">
      <c r="A219" s="2">
        <v>691</v>
      </c>
      <c r="B219" s="2" t="s">
        <v>212</v>
      </c>
      <c r="C219" s="2">
        <v>17</v>
      </c>
      <c r="D219" s="2">
        <v>25</v>
      </c>
      <c r="E219" s="5">
        <v>2743</v>
      </c>
      <c r="F219" s="2">
        <v>89970.4</v>
      </c>
      <c r="G219" s="2">
        <v>138807.0791051735</v>
      </c>
      <c r="H219" s="2">
        <v>67666.820000000007</v>
      </c>
      <c r="I219" s="2">
        <v>35649.840000000004</v>
      </c>
      <c r="J219" s="2">
        <v>64323.35</v>
      </c>
      <c r="K219" s="2">
        <v>3080.96</v>
      </c>
      <c r="L219" s="2">
        <v>95134.074136552925</v>
      </c>
      <c r="M219" s="2">
        <v>159332.0518907597</v>
      </c>
      <c r="N219" s="2">
        <v>182354.2614989868</v>
      </c>
      <c r="O219" s="22">
        <f t="shared" si="16"/>
        <v>836318.83663147292</v>
      </c>
      <c r="P219" s="22">
        <f t="shared" si="14"/>
        <v>304.89202939536017</v>
      </c>
      <c r="Q219" s="20">
        <f t="shared" si="17"/>
        <v>653964.57513248618</v>
      </c>
      <c r="R219" s="20">
        <f t="shared" si="15"/>
        <v>238.41216738333438</v>
      </c>
    </row>
    <row r="220" spans="1:18" x14ac:dyDescent="0.2">
      <c r="A220" s="2">
        <v>694</v>
      </c>
      <c r="B220" s="2" t="s">
        <v>213</v>
      </c>
      <c r="C220" s="2">
        <v>5</v>
      </c>
      <c r="D220" s="2">
        <v>22</v>
      </c>
      <c r="E220" s="5">
        <v>28736</v>
      </c>
      <c r="F220" s="2">
        <v>942540.79999999993</v>
      </c>
      <c r="G220" s="2">
        <v>2017742.3579251778</v>
      </c>
      <c r="H220" s="2">
        <v>599929.33000000007</v>
      </c>
      <c r="I220" s="2">
        <v>309082.11</v>
      </c>
      <c r="J220" s="2">
        <v>673859.2</v>
      </c>
      <c r="K220" s="2">
        <v>23925.58</v>
      </c>
      <c r="L220" s="2">
        <v>1422973.1670298604</v>
      </c>
      <c r="M220" s="2">
        <v>1296016.3094847652</v>
      </c>
      <c r="N220" s="2">
        <v>2102847.4360623006</v>
      </c>
      <c r="O220" s="22">
        <f t="shared" si="16"/>
        <v>9388916.2905021049</v>
      </c>
      <c r="P220" s="22">
        <f t="shared" si="14"/>
        <v>326.73010476413225</v>
      </c>
      <c r="Q220" s="20">
        <f t="shared" si="17"/>
        <v>7286068.8544398034</v>
      </c>
      <c r="R220" s="20">
        <f t="shared" si="15"/>
        <v>253.55195066953658</v>
      </c>
    </row>
    <row r="221" spans="1:18" x14ac:dyDescent="0.2">
      <c r="A221" s="2">
        <v>697</v>
      </c>
      <c r="B221" s="2" t="s">
        <v>214</v>
      </c>
      <c r="C221" s="2">
        <v>18</v>
      </c>
      <c r="D221" s="2">
        <v>26</v>
      </c>
      <c r="E221" s="5">
        <v>1288</v>
      </c>
      <c r="F221" s="2">
        <v>42246.399999999994</v>
      </c>
      <c r="G221" s="2">
        <v>69801.100302668186</v>
      </c>
      <c r="H221" s="2">
        <v>18250.830000000002</v>
      </c>
      <c r="I221" s="2">
        <v>23582.97</v>
      </c>
      <c r="J221" s="2">
        <v>30203.599999999999</v>
      </c>
      <c r="K221" s="2">
        <v>722.1</v>
      </c>
      <c r="L221" s="2">
        <v>48807.869226488401</v>
      </c>
      <c r="M221" s="2">
        <v>88085.92179883839</v>
      </c>
      <c r="N221" s="2">
        <v>99834.479962703452</v>
      </c>
      <c r="O221" s="22">
        <f t="shared" si="16"/>
        <v>421535.27129069844</v>
      </c>
      <c r="P221" s="22">
        <f t="shared" si="14"/>
        <v>327.2789373374988</v>
      </c>
      <c r="Q221" s="20">
        <f t="shared" si="17"/>
        <v>321700.79132799502</v>
      </c>
      <c r="R221" s="20">
        <f t="shared" si="15"/>
        <v>249.76769513043092</v>
      </c>
    </row>
    <row r="222" spans="1:18" x14ac:dyDescent="0.2">
      <c r="A222" s="2">
        <v>698</v>
      </c>
      <c r="B222" s="2" t="s">
        <v>215</v>
      </c>
      <c r="C222" s="2">
        <v>19</v>
      </c>
      <c r="D222" s="2">
        <v>21</v>
      </c>
      <c r="E222" s="5">
        <v>62922</v>
      </c>
      <c r="F222" s="2">
        <v>2063841.5999999999</v>
      </c>
      <c r="G222" s="2">
        <v>4151169.9116006251</v>
      </c>
      <c r="H222" s="2">
        <v>1315340.52</v>
      </c>
      <c r="I222" s="2">
        <v>597385.17000000004</v>
      </c>
      <c r="J222" s="2">
        <v>1475520.9</v>
      </c>
      <c r="K222" s="2">
        <v>46142.19</v>
      </c>
      <c r="L222" s="2">
        <v>3035198.3236049321</v>
      </c>
      <c r="M222" s="2">
        <v>5291510.4137081429</v>
      </c>
      <c r="N222" s="2">
        <v>4295642.8719031094</v>
      </c>
      <c r="O222" s="22">
        <f t="shared" si="16"/>
        <v>22271751.900816809</v>
      </c>
      <c r="P222" s="22">
        <f t="shared" si="14"/>
        <v>353.9581052861767</v>
      </c>
      <c r="Q222" s="20">
        <f t="shared" si="17"/>
        <v>17976109.028913699</v>
      </c>
      <c r="R222" s="20">
        <f t="shared" si="15"/>
        <v>285.68877386150632</v>
      </c>
    </row>
    <row r="223" spans="1:18" x14ac:dyDescent="0.2">
      <c r="A223" s="2">
        <v>700</v>
      </c>
      <c r="B223" s="2" t="s">
        <v>216</v>
      </c>
      <c r="C223" s="2">
        <v>9</v>
      </c>
      <c r="D223" s="2">
        <v>24</v>
      </c>
      <c r="E223" s="5">
        <v>5099</v>
      </c>
      <c r="F223" s="2">
        <v>167247.19999999998</v>
      </c>
      <c r="G223" s="2">
        <v>327463.56146480644</v>
      </c>
      <c r="H223" s="2">
        <v>84530.16</v>
      </c>
      <c r="I223" s="2">
        <v>85169.07</v>
      </c>
      <c r="J223" s="2">
        <v>119571.55</v>
      </c>
      <c r="K223" s="2">
        <v>3899.34</v>
      </c>
      <c r="L223" s="2">
        <v>232782.03959071654</v>
      </c>
      <c r="M223" s="2">
        <v>219416.83825416921</v>
      </c>
      <c r="N223" s="2">
        <v>401438.81663883838</v>
      </c>
      <c r="O223" s="22">
        <f t="shared" si="16"/>
        <v>1641518.5759485308</v>
      </c>
      <c r="P223" s="22">
        <f t="shared" si="14"/>
        <v>321.9295108743932</v>
      </c>
      <c r="Q223" s="20">
        <f t="shared" si="17"/>
        <v>1240079.7593096923</v>
      </c>
      <c r="R223" s="20">
        <f t="shared" si="15"/>
        <v>243.20058037060056</v>
      </c>
    </row>
    <row r="224" spans="1:18" x14ac:dyDescent="0.2">
      <c r="A224" s="2">
        <v>702</v>
      </c>
      <c r="B224" s="2" t="s">
        <v>217</v>
      </c>
      <c r="C224" s="2">
        <v>6</v>
      </c>
      <c r="D224" s="2">
        <v>25</v>
      </c>
      <c r="E224" s="5">
        <v>4398</v>
      </c>
      <c r="F224" s="2">
        <v>144254.39999999999</v>
      </c>
      <c r="G224" s="2">
        <v>244664.0986582129</v>
      </c>
      <c r="H224" s="2">
        <v>70228.34</v>
      </c>
      <c r="I224" s="2">
        <v>78359.55</v>
      </c>
      <c r="J224" s="2">
        <v>103133.09999999999</v>
      </c>
      <c r="K224" s="2">
        <v>3105.03</v>
      </c>
      <c r="L224" s="2">
        <v>177641.68504927756</v>
      </c>
      <c r="M224" s="2">
        <v>278934.02900374366</v>
      </c>
      <c r="N224" s="2">
        <v>343509.53747668432</v>
      </c>
      <c r="O224" s="22">
        <f t="shared" si="16"/>
        <v>1443829.7701879186</v>
      </c>
      <c r="P224" s="22">
        <f t="shared" si="14"/>
        <v>328.29235338515656</v>
      </c>
      <c r="Q224" s="20">
        <f t="shared" si="17"/>
        <v>1100320.2327112341</v>
      </c>
      <c r="R224" s="20">
        <f t="shared" si="15"/>
        <v>250.18650129859802</v>
      </c>
    </row>
    <row r="225" spans="1:18" x14ac:dyDescent="0.2">
      <c r="A225" s="2">
        <v>704</v>
      </c>
      <c r="B225" s="2" t="s">
        <v>218</v>
      </c>
      <c r="C225" s="2">
        <v>2</v>
      </c>
      <c r="D225" s="2">
        <v>24</v>
      </c>
      <c r="E225" s="5">
        <v>6251</v>
      </c>
      <c r="F225" s="2">
        <v>205032.8</v>
      </c>
      <c r="G225" s="2">
        <v>435735.84065891296</v>
      </c>
      <c r="H225" s="2">
        <v>159241.16</v>
      </c>
      <c r="I225" s="2">
        <v>58982.46</v>
      </c>
      <c r="J225" s="2">
        <v>146585.94999999998</v>
      </c>
      <c r="K225" s="2">
        <v>6161.92</v>
      </c>
      <c r="L225" s="2">
        <v>307394.90873731277</v>
      </c>
      <c r="M225" s="2">
        <v>360477.01310895442</v>
      </c>
      <c r="N225" s="2">
        <v>445796.51566137891</v>
      </c>
      <c r="O225" s="22">
        <f t="shared" si="16"/>
        <v>2125408.5681665591</v>
      </c>
      <c r="P225" s="22">
        <f t="shared" si="14"/>
        <v>340.01096915158519</v>
      </c>
      <c r="Q225" s="20">
        <f t="shared" si="17"/>
        <v>1679612.0525051802</v>
      </c>
      <c r="R225" s="20">
        <f t="shared" si="15"/>
        <v>268.69493721087508</v>
      </c>
    </row>
    <row r="226" spans="1:18" x14ac:dyDescent="0.2">
      <c r="A226" s="2">
        <v>707</v>
      </c>
      <c r="B226" s="2" t="s">
        <v>219</v>
      </c>
      <c r="C226" s="2">
        <v>12</v>
      </c>
      <c r="D226" s="2">
        <v>25</v>
      </c>
      <c r="E226" s="5">
        <v>2181</v>
      </c>
      <c r="F226" s="2">
        <v>71536.799999999988</v>
      </c>
      <c r="G226" s="2">
        <v>90214.721892427813</v>
      </c>
      <c r="H226" s="2">
        <v>26895.960000000003</v>
      </c>
      <c r="I226" s="2">
        <v>42108.87</v>
      </c>
      <c r="J226" s="2">
        <v>51144.45</v>
      </c>
      <c r="K226" s="2">
        <v>1396.06</v>
      </c>
      <c r="L226" s="2">
        <v>65487.967159951404</v>
      </c>
      <c r="M226" s="2">
        <v>112488.26259578373</v>
      </c>
      <c r="N226" s="2">
        <v>153511.56462861536</v>
      </c>
      <c r="O226" s="22">
        <f t="shared" si="16"/>
        <v>614784.65627677832</v>
      </c>
      <c r="P226" s="22">
        <f t="shared" si="14"/>
        <v>281.88200654597813</v>
      </c>
      <c r="Q226" s="20">
        <f t="shared" si="17"/>
        <v>461273.09164816292</v>
      </c>
      <c r="R226" s="20">
        <f t="shared" si="15"/>
        <v>211.49614472634704</v>
      </c>
    </row>
    <row r="227" spans="1:18" x14ac:dyDescent="0.2">
      <c r="A227" s="2">
        <v>710</v>
      </c>
      <c r="B227" s="2" t="s">
        <v>220</v>
      </c>
      <c r="C227" s="2">
        <v>1</v>
      </c>
      <c r="D227" s="2">
        <v>22</v>
      </c>
      <c r="E227" s="5">
        <v>27592</v>
      </c>
      <c r="F227" s="2">
        <v>905017.6</v>
      </c>
      <c r="G227" s="2">
        <v>1907276.3554675747</v>
      </c>
      <c r="H227" s="2">
        <v>530875.02</v>
      </c>
      <c r="I227" s="2">
        <v>368665.41</v>
      </c>
      <c r="J227" s="2">
        <v>647032.4</v>
      </c>
      <c r="K227" s="2">
        <v>22505.45</v>
      </c>
      <c r="L227" s="2">
        <v>1361006.309578025</v>
      </c>
      <c r="M227" s="2">
        <v>2232494.5716979709</v>
      </c>
      <c r="N227" s="2">
        <v>1844056.487977413</v>
      </c>
      <c r="O227" s="22">
        <f t="shared" si="16"/>
        <v>9818929.6047209837</v>
      </c>
      <c r="P227" s="22">
        <f t="shared" si="14"/>
        <v>355.86146726301041</v>
      </c>
      <c r="Q227" s="20">
        <f t="shared" si="17"/>
        <v>7974873.1167435711</v>
      </c>
      <c r="R227" s="20">
        <f t="shared" si="15"/>
        <v>289.02845450650807</v>
      </c>
    </row>
    <row r="228" spans="1:18" x14ac:dyDescent="0.2">
      <c r="A228" s="2">
        <v>729</v>
      </c>
      <c r="B228" s="2" t="s">
        <v>221</v>
      </c>
      <c r="C228" s="2">
        <v>13</v>
      </c>
      <c r="D228" s="2">
        <v>24</v>
      </c>
      <c r="E228" s="5">
        <v>9415</v>
      </c>
      <c r="F228" s="2">
        <v>308812</v>
      </c>
      <c r="G228" s="2">
        <v>484286.77599777258</v>
      </c>
      <c r="H228" s="2">
        <v>174183.36000000002</v>
      </c>
      <c r="I228" s="2">
        <v>144702.29999999999</v>
      </c>
      <c r="J228" s="2">
        <v>220781.75</v>
      </c>
      <c r="K228" s="2">
        <v>7413.56</v>
      </c>
      <c r="L228" s="2">
        <v>344748.37888786162</v>
      </c>
      <c r="M228" s="2">
        <v>568963.07981034939</v>
      </c>
      <c r="N228" s="2">
        <v>672258.76050454087</v>
      </c>
      <c r="O228" s="22">
        <f t="shared" si="16"/>
        <v>2926149.9652005243</v>
      </c>
      <c r="P228" s="22">
        <f t="shared" si="14"/>
        <v>310.79659747217465</v>
      </c>
      <c r="Q228" s="20">
        <f t="shared" si="17"/>
        <v>2253891.2046959833</v>
      </c>
      <c r="R228" s="20">
        <f t="shared" si="15"/>
        <v>239.3936489321278</v>
      </c>
    </row>
    <row r="229" spans="1:18" x14ac:dyDescent="0.2">
      <c r="A229" s="2">
        <v>732</v>
      </c>
      <c r="B229" s="2" t="s">
        <v>222</v>
      </c>
      <c r="C229" s="2">
        <v>19</v>
      </c>
      <c r="D229" s="2">
        <v>25</v>
      </c>
      <c r="E229" s="5">
        <v>3491</v>
      </c>
      <c r="F229" s="2">
        <v>114504.79999999999</v>
      </c>
      <c r="G229" s="2">
        <v>164578.51225137574</v>
      </c>
      <c r="H229" s="2">
        <v>44613.14</v>
      </c>
      <c r="I229" s="2">
        <v>65942.19</v>
      </c>
      <c r="J229" s="2">
        <v>81863.95</v>
      </c>
      <c r="K229" s="2">
        <v>2045.95</v>
      </c>
      <c r="L229" s="2">
        <v>119775.22321424262</v>
      </c>
      <c r="M229" s="2">
        <v>293580.35113720363</v>
      </c>
      <c r="N229" s="2">
        <v>259116.38516987491</v>
      </c>
      <c r="O229" s="22">
        <f t="shared" si="16"/>
        <v>1146020.5017726971</v>
      </c>
      <c r="P229" s="22">
        <f t="shared" si="14"/>
        <v>328.27857398243975</v>
      </c>
      <c r="Q229" s="20">
        <f t="shared" si="17"/>
        <v>886904.11660282209</v>
      </c>
      <c r="R229" s="20">
        <f t="shared" si="15"/>
        <v>254.05445906697855</v>
      </c>
    </row>
    <row r="230" spans="1:18" x14ac:dyDescent="0.2">
      <c r="A230" s="2">
        <v>734</v>
      </c>
      <c r="B230" s="2" t="s">
        <v>223</v>
      </c>
      <c r="C230" s="2">
        <v>2</v>
      </c>
      <c r="D230" s="2">
        <v>21</v>
      </c>
      <c r="E230" s="5">
        <v>52321</v>
      </c>
      <c r="F230" s="2">
        <v>1716128.7999999998</v>
      </c>
      <c r="G230" s="2">
        <v>3125938.8586460124</v>
      </c>
      <c r="H230" s="2">
        <v>1018631.12</v>
      </c>
      <c r="I230" s="2">
        <v>690515.37</v>
      </c>
      <c r="J230" s="2">
        <v>1226927.45</v>
      </c>
      <c r="K230" s="2">
        <v>42989.020000000004</v>
      </c>
      <c r="L230" s="2">
        <v>2231882.9586666734</v>
      </c>
      <c r="M230" s="2">
        <v>3017200.0964443455</v>
      </c>
      <c r="N230" s="2">
        <v>3652568.3433909905</v>
      </c>
      <c r="O230" s="22">
        <f t="shared" si="16"/>
        <v>16722782.017148022</v>
      </c>
      <c r="P230" s="22">
        <f t="shared" si="14"/>
        <v>319.61892962955642</v>
      </c>
      <c r="Q230" s="20">
        <f t="shared" si="17"/>
        <v>13070213.673757032</v>
      </c>
      <c r="R230" s="20">
        <f t="shared" si="15"/>
        <v>249.80817785892913</v>
      </c>
    </row>
    <row r="231" spans="1:18" x14ac:dyDescent="0.2">
      <c r="A231" s="2">
        <v>738</v>
      </c>
      <c r="B231" s="2" t="s">
        <v>224</v>
      </c>
      <c r="C231" s="2">
        <v>2</v>
      </c>
      <c r="D231" s="2">
        <v>25</v>
      </c>
      <c r="E231" s="5">
        <v>2994</v>
      </c>
      <c r="F231" s="2">
        <v>98203.199999999997</v>
      </c>
      <c r="G231" s="2">
        <v>187370.69385067141</v>
      </c>
      <c r="H231" s="2">
        <v>63824.54</v>
      </c>
      <c r="I231" s="2">
        <v>37802.85</v>
      </c>
      <c r="J231" s="2">
        <v>70209.3</v>
      </c>
      <c r="K231" s="2">
        <v>2816.19</v>
      </c>
      <c r="L231" s="2">
        <v>138005.09015891829</v>
      </c>
      <c r="M231" s="2">
        <v>172655.28351435123</v>
      </c>
      <c r="N231" s="2">
        <v>200490.00991796009</v>
      </c>
      <c r="O231" s="22">
        <f t="shared" si="16"/>
        <v>971377.15744190104</v>
      </c>
      <c r="P231" s="22">
        <f t="shared" si="14"/>
        <v>324.44126835066834</v>
      </c>
      <c r="Q231" s="20">
        <f t="shared" si="17"/>
        <v>770887.14752394089</v>
      </c>
      <c r="R231" s="20">
        <f t="shared" si="15"/>
        <v>257.47733718234497</v>
      </c>
    </row>
    <row r="232" spans="1:18" x14ac:dyDescent="0.2">
      <c r="A232" s="2">
        <v>739</v>
      </c>
      <c r="B232" s="2" t="s">
        <v>225</v>
      </c>
      <c r="C232" s="2">
        <v>9</v>
      </c>
      <c r="D232" s="2">
        <v>25</v>
      </c>
      <c r="E232" s="5">
        <v>3429</v>
      </c>
      <c r="F232" s="2">
        <v>112471.2</v>
      </c>
      <c r="G232" s="2">
        <v>185764.75961984298</v>
      </c>
      <c r="H232" s="2">
        <v>50590.020000000004</v>
      </c>
      <c r="I232" s="2">
        <v>64640.37</v>
      </c>
      <c r="J232" s="2">
        <v>80410.05</v>
      </c>
      <c r="K232" s="2">
        <v>2262.58</v>
      </c>
      <c r="L232" s="2">
        <v>132818.62222866734</v>
      </c>
      <c r="M232" s="2">
        <v>147554.4887965378</v>
      </c>
      <c r="N232" s="2">
        <v>260837.75190303489</v>
      </c>
      <c r="O232" s="22">
        <f t="shared" si="16"/>
        <v>1037349.8425480829</v>
      </c>
      <c r="P232" s="22">
        <f t="shared" si="14"/>
        <v>302.52255542376287</v>
      </c>
      <c r="Q232" s="20">
        <f t="shared" si="17"/>
        <v>776512.09064504807</v>
      </c>
      <c r="R232" s="20">
        <f t="shared" si="15"/>
        <v>226.45438630651736</v>
      </c>
    </row>
    <row r="233" spans="1:18" x14ac:dyDescent="0.2">
      <c r="A233" s="2">
        <v>740</v>
      </c>
      <c r="B233" s="2" t="s">
        <v>226</v>
      </c>
      <c r="C233" s="2">
        <v>10</v>
      </c>
      <c r="D233" s="2">
        <v>22</v>
      </c>
      <c r="E233" s="5">
        <v>33611</v>
      </c>
      <c r="F233" s="2">
        <v>1102440.7999999998</v>
      </c>
      <c r="G233" s="2">
        <v>2153894.9418986351</v>
      </c>
      <c r="H233" s="2">
        <v>554142.16</v>
      </c>
      <c r="I233" s="2">
        <v>519175.83</v>
      </c>
      <c r="J233" s="2">
        <v>788177.95</v>
      </c>
      <c r="K233" s="2">
        <v>23708.95</v>
      </c>
      <c r="L233" s="2">
        <v>1538705.393975812</v>
      </c>
      <c r="M233" s="2">
        <v>1546085.2834280559</v>
      </c>
      <c r="N233" s="2">
        <v>2490315.9574467554</v>
      </c>
      <c r="O233" s="22">
        <f t="shared" si="16"/>
        <v>10716647.266749259</v>
      </c>
      <c r="P233" s="22">
        <f t="shared" si="14"/>
        <v>318.84345204692687</v>
      </c>
      <c r="Q233" s="20">
        <f t="shared" si="17"/>
        <v>8226331.3093025032</v>
      </c>
      <c r="R233" s="20">
        <f t="shared" si="15"/>
        <v>244.75116209879215</v>
      </c>
    </row>
    <row r="234" spans="1:18" x14ac:dyDescent="0.2">
      <c r="A234" s="2">
        <v>742</v>
      </c>
      <c r="B234" s="2" t="s">
        <v>227</v>
      </c>
      <c r="C234" s="2">
        <v>19</v>
      </c>
      <c r="D234" s="2">
        <v>26</v>
      </c>
      <c r="E234" s="5">
        <v>1015</v>
      </c>
      <c r="F234" s="2">
        <v>33292</v>
      </c>
      <c r="G234" s="2">
        <v>54388.482098963854</v>
      </c>
      <c r="H234" s="2">
        <v>14088.36</v>
      </c>
      <c r="I234" s="2">
        <v>16873.59</v>
      </c>
      <c r="J234" s="2">
        <v>23801.75</v>
      </c>
      <c r="K234" s="2">
        <v>746.17</v>
      </c>
      <c r="L234" s="2">
        <v>38588.07868658931</v>
      </c>
      <c r="M234" s="2">
        <v>85357.793298270321</v>
      </c>
      <c r="N234" s="2">
        <v>110577.02796517414</v>
      </c>
      <c r="O234" s="22">
        <f t="shared" si="16"/>
        <v>377713.25204899767</v>
      </c>
      <c r="P234" s="22">
        <f t="shared" si="14"/>
        <v>372.13128280689426</v>
      </c>
      <c r="Q234" s="20">
        <f t="shared" si="17"/>
        <v>267136.2240838235</v>
      </c>
      <c r="R234" s="20">
        <f t="shared" si="15"/>
        <v>263.18839811214139</v>
      </c>
    </row>
    <row r="235" spans="1:18" x14ac:dyDescent="0.2">
      <c r="A235" s="2">
        <v>743</v>
      </c>
      <c r="B235" s="2" t="s">
        <v>228</v>
      </c>
      <c r="C235" s="2">
        <v>14</v>
      </c>
      <c r="D235" s="2">
        <v>21</v>
      </c>
      <c r="E235" s="5">
        <v>63288</v>
      </c>
      <c r="F235" s="2">
        <v>2075846.4</v>
      </c>
      <c r="G235" s="2">
        <v>4146900.855779605</v>
      </c>
      <c r="H235" s="2">
        <v>1412464.82</v>
      </c>
      <c r="I235" s="2">
        <v>615360.30000000005</v>
      </c>
      <c r="J235" s="2">
        <v>1484103.5999999999</v>
      </c>
      <c r="K235" s="2">
        <v>52328.18</v>
      </c>
      <c r="L235" s="2">
        <v>2993709.2330739899</v>
      </c>
      <c r="M235" s="2">
        <v>2967243.0846748347</v>
      </c>
      <c r="N235" s="2">
        <v>4592749.9838008862</v>
      </c>
      <c r="O235" s="22">
        <f t="shared" si="16"/>
        <v>20340706.457329318</v>
      </c>
      <c r="P235" s="22">
        <f t="shared" si="14"/>
        <v>321.39910342133294</v>
      </c>
      <c r="Q235" s="20">
        <f t="shared" si="17"/>
        <v>15747956.47352843</v>
      </c>
      <c r="R235" s="20">
        <f t="shared" si="15"/>
        <v>248.83005425244011</v>
      </c>
    </row>
    <row r="236" spans="1:18" x14ac:dyDescent="0.2">
      <c r="A236" s="2">
        <v>746</v>
      </c>
      <c r="B236" s="2" t="s">
        <v>229</v>
      </c>
      <c r="C236" s="2">
        <v>17</v>
      </c>
      <c r="D236" s="2">
        <v>25</v>
      </c>
      <c r="E236" s="5">
        <v>4980</v>
      </c>
      <c r="F236" s="2">
        <v>163344</v>
      </c>
      <c r="G236" s="2">
        <v>236570.43554270818</v>
      </c>
      <c r="H236" s="2">
        <v>167032.45000000001</v>
      </c>
      <c r="I236" s="2">
        <v>47216.01</v>
      </c>
      <c r="J236" s="2">
        <v>116781</v>
      </c>
      <c r="K236" s="2">
        <v>6763.67</v>
      </c>
      <c r="L236" s="2">
        <v>165412.86371738702</v>
      </c>
      <c r="M236" s="2">
        <v>338743.22340113134</v>
      </c>
      <c r="N236" s="2">
        <v>390492.26669119811</v>
      </c>
      <c r="O236" s="22">
        <f t="shared" si="16"/>
        <v>1632355.9193524248</v>
      </c>
      <c r="P236" s="22">
        <f t="shared" si="14"/>
        <v>327.78231312297686</v>
      </c>
      <c r="Q236" s="20">
        <f t="shared" si="17"/>
        <v>1241863.6526612267</v>
      </c>
      <c r="R236" s="20">
        <f t="shared" si="15"/>
        <v>249.37021137775636</v>
      </c>
    </row>
    <row r="237" spans="1:18" x14ac:dyDescent="0.2">
      <c r="A237" s="2">
        <v>747</v>
      </c>
      <c r="B237" s="2" t="s">
        <v>230</v>
      </c>
      <c r="C237" s="2">
        <v>4</v>
      </c>
      <c r="D237" s="2">
        <v>26</v>
      </c>
      <c r="E237" s="5">
        <v>1458</v>
      </c>
      <c r="F237" s="2">
        <v>47822.399999999994</v>
      </c>
      <c r="G237" s="2">
        <v>64790.280601796068</v>
      </c>
      <c r="H237" s="2">
        <v>24014.25</v>
      </c>
      <c r="I237" s="2">
        <v>25685.91</v>
      </c>
      <c r="J237" s="2">
        <v>34190.1</v>
      </c>
      <c r="K237" s="2">
        <v>1131.29</v>
      </c>
      <c r="L237" s="2">
        <v>46460.02953492722</v>
      </c>
      <c r="M237" s="2">
        <v>75486.883441751066</v>
      </c>
      <c r="N237" s="2">
        <v>117677.54988790504</v>
      </c>
      <c r="O237" s="22">
        <f t="shared" si="16"/>
        <v>437258.69346637942</v>
      </c>
      <c r="P237" s="22">
        <f t="shared" si="14"/>
        <v>299.90308193853184</v>
      </c>
      <c r="Q237" s="20">
        <f t="shared" si="17"/>
        <v>319581.14357847441</v>
      </c>
      <c r="R237" s="20">
        <f t="shared" si="15"/>
        <v>219.19145650101126</v>
      </c>
    </row>
    <row r="238" spans="1:18" x14ac:dyDescent="0.2">
      <c r="A238" s="2">
        <v>748</v>
      </c>
      <c r="B238" s="2" t="s">
        <v>231</v>
      </c>
      <c r="C238" s="2">
        <v>17</v>
      </c>
      <c r="D238" s="2">
        <v>24</v>
      </c>
      <c r="E238" s="5">
        <v>5249</v>
      </c>
      <c r="F238" s="2">
        <v>172167.19999999998</v>
      </c>
      <c r="G238" s="2">
        <v>281553.02889661962</v>
      </c>
      <c r="H238" s="2">
        <v>148674.89000000001</v>
      </c>
      <c r="I238" s="2">
        <v>58281.48</v>
      </c>
      <c r="J238" s="2">
        <v>123089.05</v>
      </c>
      <c r="K238" s="2">
        <v>5704.59</v>
      </c>
      <c r="L238" s="2">
        <v>195364.51101691293</v>
      </c>
      <c r="M238" s="2">
        <v>357040.79912299966</v>
      </c>
      <c r="N238" s="2">
        <v>360517.82221989741</v>
      </c>
      <c r="O238" s="22">
        <f t="shared" si="16"/>
        <v>1702393.3712564297</v>
      </c>
      <c r="P238" s="22">
        <f t="shared" si="14"/>
        <v>324.32718065468276</v>
      </c>
      <c r="Q238" s="20">
        <f t="shared" si="17"/>
        <v>1341875.5490365322</v>
      </c>
      <c r="R238" s="20">
        <f t="shared" si="15"/>
        <v>255.64403677586819</v>
      </c>
    </row>
    <row r="239" spans="1:18" x14ac:dyDescent="0.2">
      <c r="A239" s="2">
        <v>749</v>
      </c>
      <c r="B239" s="2" t="s">
        <v>232</v>
      </c>
      <c r="C239" s="2">
        <v>11</v>
      </c>
      <c r="D239" s="2">
        <v>22</v>
      </c>
      <c r="E239" s="5">
        <v>21674</v>
      </c>
      <c r="F239" s="2">
        <v>710907.2</v>
      </c>
      <c r="G239" s="2">
        <v>1506725.3848510825</v>
      </c>
      <c r="H239" s="2">
        <v>559371.93000000005</v>
      </c>
      <c r="I239" s="2">
        <v>214449.81</v>
      </c>
      <c r="J239" s="2">
        <v>508255.3</v>
      </c>
      <c r="K239" s="2">
        <v>20964.97</v>
      </c>
      <c r="L239" s="2">
        <v>1109821.3206934161</v>
      </c>
      <c r="M239" s="2">
        <v>1199256.9451465618</v>
      </c>
      <c r="N239" s="2">
        <v>1514084.5263459838</v>
      </c>
      <c r="O239" s="22">
        <f t="shared" si="16"/>
        <v>7343837.3870370444</v>
      </c>
      <c r="P239" s="22">
        <f t="shared" si="14"/>
        <v>338.83165945543254</v>
      </c>
      <c r="Q239" s="20">
        <f t="shared" si="17"/>
        <v>5829752.8606910603</v>
      </c>
      <c r="R239" s="20">
        <f t="shared" si="15"/>
        <v>268.97447913126604</v>
      </c>
    </row>
    <row r="240" spans="1:18" x14ac:dyDescent="0.2">
      <c r="A240" s="2">
        <v>751</v>
      </c>
      <c r="B240" s="2" t="s">
        <v>233</v>
      </c>
      <c r="C240" s="2">
        <v>19</v>
      </c>
      <c r="D240" s="2">
        <v>25</v>
      </c>
      <c r="E240" s="5">
        <v>3045</v>
      </c>
      <c r="F240" s="2">
        <v>99875.999999999985</v>
      </c>
      <c r="G240" s="2">
        <v>196739.4739510754</v>
      </c>
      <c r="H240" s="2">
        <v>59448.61</v>
      </c>
      <c r="I240" s="2">
        <v>48317.55</v>
      </c>
      <c r="J240" s="2">
        <v>71405.25</v>
      </c>
      <c r="K240" s="2">
        <v>2840.26</v>
      </c>
      <c r="L240" s="2">
        <v>139452.3737320478</v>
      </c>
      <c r="M240" s="2">
        <v>208101.50017169333</v>
      </c>
      <c r="N240" s="2">
        <v>194575.17889552057</v>
      </c>
      <c r="O240" s="22">
        <f t="shared" si="16"/>
        <v>1020756.196750337</v>
      </c>
      <c r="P240" s="22">
        <f t="shared" si="14"/>
        <v>335.22370993442922</v>
      </c>
      <c r="Q240" s="20">
        <f t="shared" si="17"/>
        <v>826181.01785481651</v>
      </c>
      <c r="R240" s="20">
        <f t="shared" si="15"/>
        <v>271.32381538746029</v>
      </c>
    </row>
    <row r="241" spans="1:18" x14ac:dyDescent="0.2">
      <c r="A241" s="2">
        <v>753</v>
      </c>
      <c r="B241" s="2" t="s">
        <v>234</v>
      </c>
      <c r="C241" s="2">
        <v>1</v>
      </c>
      <c r="D241" s="2">
        <v>22</v>
      </c>
      <c r="E241" s="5">
        <v>20666</v>
      </c>
      <c r="F241" s="2">
        <v>677844.79999999993</v>
      </c>
      <c r="G241" s="2">
        <v>1705700.0411225513</v>
      </c>
      <c r="H241" s="2">
        <v>511129.97000000003</v>
      </c>
      <c r="I241" s="2">
        <v>182154.66</v>
      </c>
      <c r="J241" s="2">
        <v>484617.7</v>
      </c>
      <c r="K241" s="2">
        <v>20459.5</v>
      </c>
      <c r="L241" s="2">
        <v>1210215.3135605301</v>
      </c>
      <c r="M241" s="2">
        <v>1672105.422539514</v>
      </c>
      <c r="N241" s="2">
        <v>1318559.6456767127</v>
      </c>
      <c r="O241" s="22">
        <f t="shared" si="16"/>
        <v>7782787.0528993076</v>
      </c>
      <c r="P241" s="22">
        <f t="shared" si="14"/>
        <v>376.5986186441163</v>
      </c>
      <c r="Q241" s="20">
        <f t="shared" si="17"/>
        <v>6464227.4072225951</v>
      </c>
      <c r="R241" s="20">
        <f t="shared" si="15"/>
        <v>312.79528729423185</v>
      </c>
    </row>
    <row r="242" spans="1:18" x14ac:dyDescent="0.2">
      <c r="A242" s="2">
        <v>755</v>
      </c>
      <c r="B242" s="2" t="s">
        <v>235</v>
      </c>
      <c r="C242" s="2">
        <v>1</v>
      </c>
      <c r="D242" s="2">
        <v>24</v>
      </c>
      <c r="E242" s="5">
        <v>6134</v>
      </c>
      <c r="F242" s="2">
        <v>201195.19999999998</v>
      </c>
      <c r="G242" s="2">
        <v>513654.02937380777</v>
      </c>
      <c r="H242" s="2">
        <v>151770.06</v>
      </c>
      <c r="I242" s="2">
        <v>57079.8</v>
      </c>
      <c r="J242" s="2">
        <v>143842.29999999999</v>
      </c>
      <c r="K242" s="2">
        <v>6426.6900000000005</v>
      </c>
      <c r="L242" s="2">
        <v>364979.92082566506</v>
      </c>
      <c r="M242" s="2">
        <v>496307.68711203808</v>
      </c>
      <c r="N242" s="2">
        <v>252305.69592270217</v>
      </c>
      <c r="O242" s="22">
        <f t="shared" si="16"/>
        <v>2187561.3832342131</v>
      </c>
      <c r="P242" s="22">
        <f t="shared" si="14"/>
        <v>356.62885282592322</v>
      </c>
      <c r="Q242" s="20">
        <f t="shared" si="17"/>
        <v>1935255.687311511</v>
      </c>
      <c r="R242" s="20">
        <f t="shared" si="15"/>
        <v>315.49652548280255</v>
      </c>
    </row>
    <row r="243" spans="1:18" x14ac:dyDescent="0.2">
      <c r="A243" s="2">
        <v>758</v>
      </c>
      <c r="B243" s="2" t="s">
        <v>236</v>
      </c>
      <c r="C243" s="2">
        <v>19</v>
      </c>
      <c r="D243" s="2">
        <v>24</v>
      </c>
      <c r="E243" s="5">
        <v>8444</v>
      </c>
      <c r="F243" s="2">
        <v>276963.19999999995</v>
      </c>
      <c r="G243" s="2">
        <v>529891.88731631753</v>
      </c>
      <c r="H243" s="2">
        <v>143124.93</v>
      </c>
      <c r="I243" s="2">
        <v>113508.69</v>
      </c>
      <c r="J243" s="2">
        <v>198011.8</v>
      </c>
      <c r="K243" s="2">
        <v>4838.07</v>
      </c>
      <c r="L243" s="2">
        <v>383283.9084976876</v>
      </c>
      <c r="M243" s="2">
        <v>710109.56316314742</v>
      </c>
      <c r="N243" s="2">
        <v>700863.5176964791</v>
      </c>
      <c r="O243" s="22">
        <f t="shared" si="16"/>
        <v>3060595.5666736318</v>
      </c>
      <c r="P243" s="22">
        <f t="shared" si="14"/>
        <v>362.45802542321553</v>
      </c>
      <c r="Q243" s="20">
        <f t="shared" si="17"/>
        <v>2359732.0489771524</v>
      </c>
      <c r="R243" s="20">
        <f t="shared" si="15"/>
        <v>279.45666141368457</v>
      </c>
    </row>
    <row r="244" spans="1:18" x14ac:dyDescent="0.2">
      <c r="A244" s="2">
        <v>759</v>
      </c>
      <c r="B244" s="2" t="s">
        <v>237</v>
      </c>
      <c r="C244" s="2">
        <v>14</v>
      </c>
      <c r="D244" s="2">
        <v>25</v>
      </c>
      <c r="E244" s="5">
        <v>2085</v>
      </c>
      <c r="F244" s="2">
        <v>68388</v>
      </c>
      <c r="G244" s="2">
        <v>93103.023795236077</v>
      </c>
      <c r="H244" s="2">
        <v>43652.57</v>
      </c>
      <c r="I244" s="2">
        <v>31494.03</v>
      </c>
      <c r="J244" s="2">
        <v>48893.25</v>
      </c>
      <c r="K244" s="2">
        <v>1612.69</v>
      </c>
      <c r="L244" s="2">
        <v>65764.271866991694</v>
      </c>
      <c r="M244" s="2">
        <v>97754.737573426712</v>
      </c>
      <c r="N244" s="2">
        <v>156794.93537673622</v>
      </c>
      <c r="O244" s="22">
        <f t="shared" si="16"/>
        <v>607457.50861239072</v>
      </c>
      <c r="P244" s="22">
        <f t="shared" si="14"/>
        <v>291.34652691241763</v>
      </c>
      <c r="Q244" s="20">
        <f t="shared" si="17"/>
        <v>450662.5732356545</v>
      </c>
      <c r="R244" s="20">
        <f t="shared" si="15"/>
        <v>216.14511905786787</v>
      </c>
    </row>
    <row r="245" spans="1:18" x14ac:dyDescent="0.2">
      <c r="A245" s="2">
        <v>761</v>
      </c>
      <c r="B245" s="2" t="s">
        <v>238</v>
      </c>
      <c r="C245" s="2">
        <v>2</v>
      </c>
      <c r="D245" s="2">
        <v>24</v>
      </c>
      <c r="E245" s="5">
        <v>8828</v>
      </c>
      <c r="F245" s="2">
        <v>289558.39999999997</v>
      </c>
      <c r="G245" s="2">
        <v>474093.12798866973</v>
      </c>
      <c r="H245" s="2">
        <v>162656.52000000002</v>
      </c>
      <c r="I245" s="2">
        <v>139244.67000000001</v>
      </c>
      <c r="J245" s="2">
        <v>207016.6</v>
      </c>
      <c r="K245" s="2">
        <v>7630.1900000000005</v>
      </c>
      <c r="L245" s="2">
        <v>339775.05494362541</v>
      </c>
      <c r="M245" s="2">
        <v>509085.11785727879</v>
      </c>
      <c r="N245" s="2">
        <v>592761.56570399343</v>
      </c>
      <c r="O245" s="22">
        <f t="shared" si="16"/>
        <v>2721821.2464935677</v>
      </c>
      <c r="P245" s="22">
        <f t="shared" si="14"/>
        <v>308.31686072650291</v>
      </c>
      <c r="Q245" s="20">
        <f t="shared" si="17"/>
        <v>2129059.680789574</v>
      </c>
      <c r="R245" s="20">
        <f t="shared" si="15"/>
        <v>241.17123706270661</v>
      </c>
    </row>
    <row r="246" spans="1:18" x14ac:dyDescent="0.2">
      <c r="A246" s="2">
        <v>762</v>
      </c>
      <c r="B246" s="2" t="s">
        <v>239</v>
      </c>
      <c r="C246" s="2">
        <v>11</v>
      </c>
      <c r="D246" s="2">
        <v>25</v>
      </c>
      <c r="E246" s="5">
        <v>3967</v>
      </c>
      <c r="F246" s="2">
        <v>130117.59999999999</v>
      </c>
      <c r="G246" s="2">
        <v>192737.02031655741</v>
      </c>
      <c r="H246" s="2">
        <v>66386.06</v>
      </c>
      <c r="I246" s="2">
        <v>63038.13</v>
      </c>
      <c r="J246" s="2">
        <v>93026.15</v>
      </c>
      <c r="K246" s="2">
        <v>2575.4900000000002</v>
      </c>
      <c r="L246" s="2">
        <v>134918.96407576886</v>
      </c>
      <c r="M246" s="2">
        <v>219500.4291499682</v>
      </c>
      <c r="N246" s="2">
        <v>362582.62696043809</v>
      </c>
      <c r="O246" s="22">
        <f t="shared" si="16"/>
        <v>1264882.4705027326</v>
      </c>
      <c r="P246" s="22">
        <f t="shared" si="14"/>
        <v>318.85113952677909</v>
      </c>
      <c r="Q246" s="20">
        <f t="shared" si="17"/>
        <v>902299.84354229446</v>
      </c>
      <c r="R246" s="20">
        <f t="shared" si="15"/>
        <v>227.45143522618969</v>
      </c>
    </row>
    <row r="247" spans="1:18" x14ac:dyDescent="0.2">
      <c r="A247" s="2">
        <v>765</v>
      </c>
      <c r="B247" s="2" t="s">
        <v>240</v>
      </c>
      <c r="C247" s="2">
        <v>18</v>
      </c>
      <c r="D247" s="2">
        <v>23</v>
      </c>
      <c r="E247" s="5">
        <v>10389</v>
      </c>
      <c r="F247" s="2">
        <v>340759.19999999995</v>
      </c>
      <c r="G247" s="2">
        <v>592476.43454217096</v>
      </c>
      <c r="H247" s="2">
        <v>209297.53</v>
      </c>
      <c r="I247" s="2">
        <v>134638.23000000001</v>
      </c>
      <c r="J247" s="2">
        <v>243622.05</v>
      </c>
      <c r="K247" s="2">
        <v>8785.5499999999993</v>
      </c>
      <c r="L247" s="2">
        <v>417200.25099344825</v>
      </c>
      <c r="M247" s="2">
        <v>710500.49811190378</v>
      </c>
      <c r="N247" s="2">
        <v>781333.74766422831</v>
      </c>
      <c r="O247" s="22">
        <f t="shared" si="16"/>
        <v>3438613.4913117513</v>
      </c>
      <c r="P247" s="22">
        <f t="shared" si="14"/>
        <v>330.98599396590157</v>
      </c>
      <c r="Q247" s="20">
        <f t="shared" si="17"/>
        <v>2657279.7436475232</v>
      </c>
      <c r="R247" s="20">
        <f t="shared" si="15"/>
        <v>255.77820229545898</v>
      </c>
    </row>
    <row r="248" spans="1:18" x14ac:dyDescent="0.2">
      <c r="A248" s="2">
        <v>768</v>
      </c>
      <c r="B248" s="2" t="s">
        <v>241</v>
      </c>
      <c r="C248" s="2">
        <v>10</v>
      </c>
      <c r="D248" s="2">
        <v>25</v>
      </c>
      <c r="E248" s="5">
        <v>2530</v>
      </c>
      <c r="F248" s="2">
        <v>82984</v>
      </c>
      <c r="G248" s="2">
        <v>119706.98455033499</v>
      </c>
      <c r="H248" s="2">
        <v>31058.43</v>
      </c>
      <c r="I248" s="2">
        <v>49318.95</v>
      </c>
      <c r="J248" s="2">
        <v>59328.5</v>
      </c>
      <c r="K248" s="2">
        <v>1757.1100000000001</v>
      </c>
      <c r="L248" s="2">
        <v>85240.256694199328</v>
      </c>
      <c r="M248" s="2">
        <v>116378.440601975</v>
      </c>
      <c r="N248" s="2">
        <v>219969.95653388218</v>
      </c>
      <c r="O248" s="22">
        <f t="shared" si="16"/>
        <v>765742.62838039151</v>
      </c>
      <c r="P248" s="22">
        <f t="shared" si="14"/>
        <v>302.66507050608362</v>
      </c>
      <c r="Q248" s="20">
        <f t="shared" si="17"/>
        <v>545772.67184650933</v>
      </c>
      <c r="R248" s="20">
        <f t="shared" si="15"/>
        <v>215.72042365474678</v>
      </c>
    </row>
    <row r="249" spans="1:18" x14ac:dyDescent="0.2">
      <c r="A249" s="2">
        <v>777</v>
      </c>
      <c r="B249" s="2" t="s">
        <v>242</v>
      </c>
      <c r="C249" s="2">
        <v>18</v>
      </c>
      <c r="D249" s="2">
        <v>24</v>
      </c>
      <c r="E249" s="5">
        <v>7862</v>
      </c>
      <c r="F249" s="2">
        <v>257873.59999999998</v>
      </c>
      <c r="G249" s="2">
        <v>410025.27610117721</v>
      </c>
      <c r="H249" s="2">
        <v>111853.04000000001</v>
      </c>
      <c r="I249" s="2">
        <v>137392.07999999999</v>
      </c>
      <c r="J249" s="2">
        <v>184363.9</v>
      </c>
      <c r="K249" s="2">
        <v>5175.05</v>
      </c>
      <c r="L249" s="2">
        <v>294203.26826819428</v>
      </c>
      <c r="M249" s="2">
        <v>537679.74936526979</v>
      </c>
      <c r="N249" s="2">
        <v>602002.25348196621</v>
      </c>
      <c r="O249" s="22">
        <f t="shared" si="16"/>
        <v>2540568.2172166072</v>
      </c>
      <c r="P249" s="22">
        <f t="shared" si="14"/>
        <v>323.14528328880783</v>
      </c>
      <c r="Q249" s="20">
        <f t="shared" si="17"/>
        <v>1938565.9637346412</v>
      </c>
      <c r="R249" s="20">
        <f t="shared" si="15"/>
        <v>246.57414954650741</v>
      </c>
    </row>
    <row r="250" spans="1:18" x14ac:dyDescent="0.2">
      <c r="A250" s="2">
        <v>778</v>
      </c>
      <c r="B250" s="2" t="s">
        <v>243</v>
      </c>
      <c r="C250" s="2">
        <v>11</v>
      </c>
      <c r="D250" s="2">
        <v>24</v>
      </c>
      <c r="E250" s="5">
        <v>7145</v>
      </c>
      <c r="F250" s="2">
        <v>234355.99999999997</v>
      </c>
      <c r="G250" s="2">
        <v>396995.940149364</v>
      </c>
      <c r="H250" s="2">
        <v>128182.73000000001</v>
      </c>
      <c r="I250" s="2">
        <v>110053.86</v>
      </c>
      <c r="J250" s="2">
        <v>167550.25</v>
      </c>
      <c r="K250" s="2">
        <v>5415.75</v>
      </c>
      <c r="L250" s="2">
        <v>278851.35427926603</v>
      </c>
      <c r="M250" s="2">
        <v>395344.23147883103</v>
      </c>
      <c r="N250" s="2">
        <v>513767.57644449588</v>
      </c>
      <c r="O250" s="22">
        <f t="shared" si="16"/>
        <v>2230517.6923519569</v>
      </c>
      <c r="P250" s="22">
        <f t="shared" si="14"/>
        <v>312.17882328228927</v>
      </c>
      <c r="Q250" s="20">
        <f t="shared" si="17"/>
        <v>1716750.1159074609</v>
      </c>
      <c r="R250" s="20">
        <f t="shared" si="15"/>
        <v>240.2729343467405</v>
      </c>
    </row>
    <row r="251" spans="1:18" x14ac:dyDescent="0.2">
      <c r="A251" s="2">
        <v>781</v>
      </c>
      <c r="B251" s="2" t="s">
        <v>244</v>
      </c>
      <c r="C251" s="2">
        <v>7</v>
      </c>
      <c r="D251" s="2">
        <v>25</v>
      </c>
      <c r="E251" s="5">
        <v>3753</v>
      </c>
      <c r="F251" s="2">
        <v>123098.4</v>
      </c>
      <c r="G251" s="2">
        <v>162338.23585852067</v>
      </c>
      <c r="H251" s="2">
        <v>47601.58</v>
      </c>
      <c r="I251" s="2">
        <v>76256.61</v>
      </c>
      <c r="J251" s="2">
        <v>88007.849999999991</v>
      </c>
      <c r="K251" s="2">
        <v>2382.9299999999998</v>
      </c>
      <c r="L251" s="2">
        <v>116276.32828666538</v>
      </c>
      <c r="M251" s="2">
        <v>192502.24029725316</v>
      </c>
      <c r="N251" s="2">
        <v>293059.11187812529</v>
      </c>
      <c r="O251" s="22">
        <f t="shared" si="16"/>
        <v>1101523.2863205643</v>
      </c>
      <c r="P251" s="22">
        <f t="shared" si="14"/>
        <v>293.50473922743521</v>
      </c>
      <c r="Q251" s="20">
        <f t="shared" si="17"/>
        <v>808464.17444243911</v>
      </c>
      <c r="R251" s="20">
        <f t="shared" si="15"/>
        <v>215.41811202836107</v>
      </c>
    </row>
    <row r="252" spans="1:18" x14ac:dyDescent="0.2">
      <c r="A252" s="2">
        <v>783</v>
      </c>
      <c r="B252" s="2" t="s">
        <v>245</v>
      </c>
      <c r="C252" s="2">
        <v>4</v>
      </c>
      <c r="D252" s="2">
        <v>24</v>
      </c>
      <c r="E252" s="5">
        <v>6811</v>
      </c>
      <c r="F252" s="2">
        <v>223400.8</v>
      </c>
      <c r="G252" s="2">
        <v>456459.15954454127</v>
      </c>
      <c r="H252" s="2">
        <v>119751.06</v>
      </c>
      <c r="I252" s="2">
        <v>101992.59</v>
      </c>
      <c r="J252" s="2">
        <v>159717.94999999998</v>
      </c>
      <c r="K252" s="2">
        <v>4982.49</v>
      </c>
      <c r="L252" s="2">
        <v>332105.73022682522</v>
      </c>
      <c r="M252" s="2">
        <v>352634.54260752164</v>
      </c>
      <c r="N252" s="2">
        <v>466435.05429733708</v>
      </c>
      <c r="O252" s="22">
        <f t="shared" si="16"/>
        <v>2217479.3766762251</v>
      </c>
      <c r="P252" s="22">
        <f t="shared" si="14"/>
        <v>325.57324573135003</v>
      </c>
      <c r="Q252" s="20">
        <f t="shared" si="17"/>
        <v>1751044.3223788883</v>
      </c>
      <c r="R252" s="20">
        <f t="shared" si="15"/>
        <v>257.0906360855804</v>
      </c>
    </row>
    <row r="253" spans="1:18" x14ac:dyDescent="0.2">
      <c r="A253" s="2">
        <v>785</v>
      </c>
      <c r="B253" s="2" t="s">
        <v>246</v>
      </c>
      <c r="C253" s="2">
        <v>17</v>
      </c>
      <c r="D253" s="2">
        <v>25</v>
      </c>
      <c r="E253" s="5">
        <v>2869</v>
      </c>
      <c r="F253" s="2">
        <v>94103.2</v>
      </c>
      <c r="G253" s="2">
        <v>145315.4445607716</v>
      </c>
      <c r="H253" s="2">
        <v>47494.85</v>
      </c>
      <c r="I253" s="2">
        <v>50620.77</v>
      </c>
      <c r="J253" s="2">
        <v>67278.05</v>
      </c>
      <c r="K253" s="2">
        <v>2262.58</v>
      </c>
      <c r="L253" s="2">
        <v>104808.47707582773</v>
      </c>
      <c r="M253" s="2">
        <v>195151.46745739874</v>
      </c>
      <c r="N253" s="2">
        <v>200622.5522670777</v>
      </c>
      <c r="O253" s="22">
        <f t="shared" si="16"/>
        <v>907657.3913610758</v>
      </c>
      <c r="P253" s="22">
        <f t="shared" si="14"/>
        <v>316.36716324889363</v>
      </c>
      <c r="Q253" s="20">
        <f t="shared" si="17"/>
        <v>707034.83909399807</v>
      </c>
      <c r="R253" s="20">
        <f t="shared" si="15"/>
        <v>246.43946988288536</v>
      </c>
    </row>
    <row r="254" spans="1:18" x14ac:dyDescent="0.2">
      <c r="A254" s="2">
        <v>790</v>
      </c>
      <c r="B254" s="2" t="s">
        <v>247</v>
      </c>
      <c r="C254" s="2">
        <v>6</v>
      </c>
      <c r="D254" s="2">
        <v>22</v>
      </c>
      <c r="E254" s="5">
        <v>24651</v>
      </c>
      <c r="F254" s="2">
        <v>808552.79999999993</v>
      </c>
      <c r="G254" s="2">
        <v>1359800.4736734692</v>
      </c>
      <c r="H254" s="2">
        <v>482419.60000000003</v>
      </c>
      <c r="I254" s="2">
        <v>350990.7</v>
      </c>
      <c r="J254" s="2">
        <v>578065.94999999995</v>
      </c>
      <c r="K254" s="2">
        <v>19761.47</v>
      </c>
      <c r="L254" s="2">
        <v>985478.76271775307</v>
      </c>
      <c r="M254" s="2">
        <v>1563438.551380465</v>
      </c>
      <c r="N254" s="2">
        <v>1691060.1292714104</v>
      </c>
      <c r="O254" s="22">
        <f t="shared" si="16"/>
        <v>7839568.4370430978</v>
      </c>
      <c r="P254" s="22">
        <f t="shared" si="14"/>
        <v>318.02232919731847</v>
      </c>
      <c r="Q254" s="20">
        <f t="shared" si="17"/>
        <v>6148508.3077716874</v>
      </c>
      <c r="R254" s="20">
        <f t="shared" si="15"/>
        <v>249.42226716042705</v>
      </c>
    </row>
    <row r="255" spans="1:18" x14ac:dyDescent="0.2">
      <c r="A255" s="2">
        <v>791</v>
      </c>
      <c r="B255" s="2" t="s">
        <v>248</v>
      </c>
      <c r="C255" s="2">
        <v>17</v>
      </c>
      <c r="D255" s="2">
        <v>24</v>
      </c>
      <c r="E255" s="5">
        <v>5301</v>
      </c>
      <c r="F255" s="2">
        <v>173872.8</v>
      </c>
      <c r="G255" s="2">
        <v>264600.95968516445</v>
      </c>
      <c r="H255" s="2">
        <v>104275.21</v>
      </c>
      <c r="I255" s="2">
        <v>79711.44</v>
      </c>
      <c r="J255" s="2">
        <v>124308.45</v>
      </c>
      <c r="K255" s="2">
        <v>4428.88</v>
      </c>
      <c r="L255" s="2">
        <v>183242.34206927419</v>
      </c>
      <c r="M255" s="2">
        <v>360577.87695771025</v>
      </c>
      <c r="N255" s="2">
        <v>379175.83631466771</v>
      </c>
      <c r="O255" s="22">
        <f t="shared" si="16"/>
        <v>1674193.7950268167</v>
      </c>
      <c r="P255" s="22">
        <f t="shared" si="14"/>
        <v>315.82603188583602</v>
      </c>
      <c r="Q255" s="20">
        <f t="shared" si="17"/>
        <v>1295017.9587121489</v>
      </c>
      <c r="R255" s="20">
        <f t="shared" si="15"/>
        <v>244.29691731977908</v>
      </c>
    </row>
    <row r="256" spans="1:18" x14ac:dyDescent="0.2">
      <c r="A256" s="2">
        <v>831</v>
      </c>
      <c r="B256" s="2" t="s">
        <v>249</v>
      </c>
      <c r="C256" s="2">
        <v>9</v>
      </c>
      <c r="D256" s="2">
        <v>25</v>
      </c>
      <c r="E256" s="5">
        <v>4715</v>
      </c>
      <c r="F256" s="2">
        <v>154652</v>
      </c>
      <c r="G256" s="2">
        <v>329986.54028778389</v>
      </c>
      <c r="H256" s="2">
        <v>101820.42</v>
      </c>
      <c r="I256" s="2">
        <v>57580.5</v>
      </c>
      <c r="J256" s="2">
        <v>110566.75</v>
      </c>
      <c r="K256" s="2">
        <v>4549.2300000000005</v>
      </c>
      <c r="L256" s="2">
        <v>236560.65585322151</v>
      </c>
      <c r="M256" s="2">
        <v>202892.80101361204</v>
      </c>
      <c r="N256" s="2">
        <v>320282.60263132327</v>
      </c>
      <c r="O256" s="22">
        <f t="shared" si="16"/>
        <v>1518891.4997859406</v>
      </c>
      <c r="P256" s="22">
        <f t="shared" si="14"/>
        <v>322.14029687930872</v>
      </c>
      <c r="Q256" s="20">
        <f t="shared" si="17"/>
        <v>1198608.8971546174</v>
      </c>
      <c r="R256" s="20">
        <f t="shared" si="15"/>
        <v>254.21185517595279</v>
      </c>
    </row>
    <row r="257" spans="1:18" x14ac:dyDescent="0.2">
      <c r="A257" s="2">
        <v>832</v>
      </c>
      <c r="B257" s="2" t="s">
        <v>250</v>
      </c>
      <c r="C257" s="2">
        <v>17</v>
      </c>
      <c r="D257" s="2">
        <v>25</v>
      </c>
      <c r="E257" s="5">
        <v>4024</v>
      </c>
      <c r="F257" s="2">
        <v>131987.19999999998</v>
      </c>
      <c r="G257" s="2">
        <v>186264.01590410632</v>
      </c>
      <c r="H257" s="2">
        <v>78446.55</v>
      </c>
      <c r="I257" s="2">
        <v>57880.92</v>
      </c>
      <c r="J257" s="2">
        <v>94362.8</v>
      </c>
      <c r="K257" s="2">
        <v>3442.01</v>
      </c>
      <c r="L257" s="2">
        <v>137212.76745254517</v>
      </c>
      <c r="M257" s="2">
        <v>273715.40782452864</v>
      </c>
      <c r="N257" s="2">
        <v>311368.33364123863</v>
      </c>
      <c r="O257" s="22">
        <f t="shared" si="16"/>
        <v>1274680.0048224186</v>
      </c>
      <c r="P257" s="22">
        <f t="shared" si="14"/>
        <v>316.76938489622728</v>
      </c>
      <c r="Q257" s="20">
        <f t="shared" si="17"/>
        <v>963311.67118118005</v>
      </c>
      <c r="R257" s="20">
        <f t="shared" si="15"/>
        <v>239.39156838498511</v>
      </c>
    </row>
    <row r="258" spans="1:18" x14ac:dyDescent="0.2">
      <c r="A258" s="2">
        <v>833</v>
      </c>
      <c r="B258" s="2" t="s">
        <v>251</v>
      </c>
      <c r="C258" s="2">
        <v>2</v>
      </c>
      <c r="D258" s="2">
        <v>26</v>
      </c>
      <c r="E258" s="5">
        <v>1662</v>
      </c>
      <c r="F258" s="2">
        <v>54513.599999999999</v>
      </c>
      <c r="G258" s="2">
        <v>97081.791851957401</v>
      </c>
      <c r="H258" s="2">
        <v>28923.83</v>
      </c>
      <c r="I258" s="2">
        <v>26687.31</v>
      </c>
      <c r="J258" s="2">
        <v>38973.9</v>
      </c>
      <c r="K258" s="2">
        <v>1083.1500000000001</v>
      </c>
      <c r="L258" s="2">
        <v>70318.395667247183</v>
      </c>
      <c r="M258" s="2">
        <v>95842.71249193445</v>
      </c>
      <c r="N258" s="2">
        <v>110814.5357981468</v>
      </c>
      <c r="O258" s="22">
        <f t="shared" si="16"/>
        <v>524239.22580928582</v>
      </c>
      <c r="P258" s="22">
        <f t="shared" si="14"/>
        <v>315.42673033049687</v>
      </c>
      <c r="Q258" s="20">
        <f t="shared" si="17"/>
        <v>413424.69001113903</v>
      </c>
      <c r="R258" s="20">
        <f t="shared" si="15"/>
        <v>248.75131769623286</v>
      </c>
    </row>
    <row r="259" spans="1:18" x14ac:dyDescent="0.2">
      <c r="A259" s="2">
        <v>834</v>
      </c>
      <c r="B259" s="2" t="s">
        <v>252</v>
      </c>
      <c r="C259" s="2">
        <v>5</v>
      </c>
      <c r="D259" s="2">
        <v>24</v>
      </c>
      <c r="E259" s="5">
        <v>6081</v>
      </c>
      <c r="F259" s="2">
        <v>199456.8</v>
      </c>
      <c r="G259" s="2">
        <v>368605.41009760264</v>
      </c>
      <c r="H259" s="2">
        <v>125087.56</v>
      </c>
      <c r="I259" s="2">
        <v>78910.320000000007</v>
      </c>
      <c r="J259" s="2">
        <v>142599.44999999998</v>
      </c>
      <c r="K259" s="2">
        <v>5463.89</v>
      </c>
      <c r="L259" s="2">
        <v>260583.42208036175</v>
      </c>
      <c r="M259" s="2">
        <v>274257.90569240175</v>
      </c>
      <c r="N259" s="2">
        <v>427830.31973617949</v>
      </c>
      <c r="O259" s="22">
        <f t="shared" si="16"/>
        <v>1882795.0776065458</v>
      </c>
      <c r="P259" s="22">
        <f t="shared" si="14"/>
        <v>309.61931879732703</v>
      </c>
      <c r="Q259" s="20">
        <f t="shared" si="17"/>
        <v>1454964.7578703663</v>
      </c>
      <c r="R259" s="20">
        <f t="shared" si="15"/>
        <v>239.26406148172444</v>
      </c>
    </row>
    <row r="260" spans="1:18" x14ac:dyDescent="0.2">
      <c r="A260" s="2">
        <v>837</v>
      </c>
      <c r="B260" s="2" t="s">
        <v>253</v>
      </c>
      <c r="C260" s="2">
        <v>6</v>
      </c>
      <c r="D260" s="2">
        <v>20</v>
      </c>
      <c r="E260" s="5">
        <v>235239</v>
      </c>
      <c r="F260" s="2">
        <v>7715839.1999999993</v>
      </c>
      <c r="G260" s="2">
        <v>15878875.941769604</v>
      </c>
      <c r="H260" s="2">
        <v>4043359.3200000003</v>
      </c>
      <c r="I260" s="2">
        <v>2228465.4900000002</v>
      </c>
      <c r="J260" s="2">
        <v>5516354.5499999998</v>
      </c>
      <c r="K260" s="2">
        <v>136452.82999999999</v>
      </c>
      <c r="L260" s="2">
        <v>11529290.42035679</v>
      </c>
      <c r="M260" s="2">
        <v>14919545.713690691</v>
      </c>
      <c r="N260" s="2">
        <v>18274474.834673446</v>
      </c>
      <c r="O260" s="22">
        <f t="shared" si="16"/>
        <v>80242658.300490528</v>
      </c>
      <c r="P260" s="22">
        <f t="shared" si="14"/>
        <v>341.11120307640539</v>
      </c>
      <c r="Q260" s="20">
        <f t="shared" si="17"/>
        <v>61968183.465817079</v>
      </c>
      <c r="R260" s="20">
        <f t="shared" si="15"/>
        <v>263.42648738439237</v>
      </c>
    </row>
    <row r="261" spans="1:18" x14ac:dyDescent="0.2">
      <c r="A261" s="2">
        <v>844</v>
      </c>
      <c r="B261" s="2" t="s">
        <v>254</v>
      </c>
      <c r="C261" s="2">
        <v>11</v>
      </c>
      <c r="D261" s="2">
        <v>26</v>
      </c>
      <c r="E261" s="5">
        <v>1567</v>
      </c>
      <c r="F261" s="2">
        <v>51397.599999999999</v>
      </c>
      <c r="G261" s="2">
        <v>68740.306191269628</v>
      </c>
      <c r="H261" s="2">
        <v>21559.46</v>
      </c>
      <c r="I261" s="2">
        <v>28790.25</v>
      </c>
      <c r="J261" s="2">
        <v>36746.15</v>
      </c>
      <c r="K261" s="2">
        <v>962.8</v>
      </c>
      <c r="L261" s="2">
        <v>51292.923373718266</v>
      </c>
      <c r="M261" s="2">
        <v>86704.606119989956</v>
      </c>
      <c r="N261" s="2">
        <v>116375.73966347522</v>
      </c>
      <c r="O261" s="22">
        <f t="shared" si="16"/>
        <v>462569.83534845302</v>
      </c>
      <c r="P261" s="22">
        <f>O261/E261</f>
        <v>295.19453436404149</v>
      </c>
      <c r="Q261" s="20">
        <f t="shared" si="17"/>
        <v>346194.09568497783</v>
      </c>
      <c r="R261" s="20">
        <f>Q261/E261</f>
        <v>220.92794874599733</v>
      </c>
    </row>
    <row r="262" spans="1:18" x14ac:dyDescent="0.2">
      <c r="A262" s="2">
        <v>845</v>
      </c>
      <c r="B262" s="2" t="s">
        <v>255</v>
      </c>
      <c r="C262" s="2">
        <v>19</v>
      </c>
      <c r="D262" s="2">
        <v>25</v>
      </c>
      <c r="E262" s="5">
        <v>3062</v>
      </c>
      <c r="F262" s="2">
        <v>100433.59999999999</v>
      </c>
      <c r="G262" s="2">
        <v>156063.67717401424</v>
      </c>
      <c r="H262" s="2">
        <v>63504.350000000006</v>
      </c>
      <c r="I262" s="2">
        <v>43510.83</v>
      </c>
      <c r="J262" s="2">
        <v>71803.899999999994</v>
      </c>
      <c r="K262" s="2">
        <v>2623.63</v>
      </c>
      <c r="L262" s="2">
        <v>114934.47783058077</v>
      </c>
      <c r="M262" s="2">
        <v>209263.31478677341</v>
      </c>
      <c r="N262" s="2">
        <v>205761.85988804069</v>
      </c>
      <c r="O262" s="22">
        <f t="shared" ref="O262:O299" si="18">SUM(F262:N262)</f>
        <v>967899.6396794091</v>
      </c>
      <c r="P262" s="22">
        <f>O262/E262</f>
        <v>316.10047017616233</v>
      </c>
      <c r="Q262" s="20">
        <f t="shared" si="17"/>
        <v>762137.7797913684</v>
      </c>
      <c r="R262" s="20">
        <f>Q262/E262</f>
        <v>248.90195290377807</v>
      </c>
    </row>
    <row r="263" spans="1:18" x14ac:dyDescent="0.2">
      <c r="A263" s="2">
        <v>846</v>
      </c>
      <c r="B263" s="2" t="s">
        <v>256</v>
      </c>
      <c r="C263" s="2">
        <v>14</v>
      </c>
      <c r="D263" s="2">
        <v>24</v>
      </c>
      <c r="E263" s="5">
        <v>5158</v>
      </c>
      <c r="F263" s="2">
        <v>169182.4</v>
      </c>
      <c r="G263" s="2">
        <v>277572.81070248218</v>
      </c>
      <c r="H263" s="2">
        <v>99152.17</v>
      </c>
      <c r="I263" s="2">
        <v>83266.41</v>
      </c>
      <c r="J263" s="2">
        <v>120955.09999999999</v>
      </c>
      <c r="K263" s="2">
        <v>4115.97</v>
      </c>
      <c r="L263" s="2">
        <v>193580.17375304995</v>
      </c>
      <c r="M263" s="2">
        <v>241831.62417445323</v>
      </c>
      <c r="N263" s="2">
        <v>349648.39555405464</v>
      </c>
      <c r="O263" s="22">
        <f t="shared" si="18"/>
        <v>1539305.0541840401</v>
      </c>
      <c r="P263" s="22">
        <f>O263/E263</f>
        <v>298.43060375805351</v>
      </c>
      <c r="Q263" s="20">
        <f t="shared" ref="Q263:Q299" si="19">SUM(F263:M263)</f>
        <v>1189656.6586299853</v>
      </c>
      <c r="R263" s="20">
        <f>Q263/E263</f>
        <v>230.64301253004754</v>
      </c>
    </row>
    <row r="264" spans="1:18" x14ac:dyDescent="0.2">
      <c r="A264" s="2">
        <v>848</v>
      </c>
      <c r="B264" s="2" t="s">
        <v>257</v>
      </c>
      <c r="C264" s="2">
        <v>12</v>
      </c>
      <c r="D264" s="2">
        <v>25</v>
      </c>
      <c r="E264" s="5">
        <v>4482</v>
      </c>
      <c r="F264" s="2">
        <v>147009.59999999998</v>
      </c>
      <c r="G264" s="2">
        <v>219696.11600656362</v>
      </c>
      <c r="H264" s="2">
        <v>75137.919999999998</v>
      </c>
      <c r="I264" s="2">
        <v>70248.210000000006</v>
      </c>
      <c r="J264" s="2">
        <v>105102.9</v>
      </c>
      <c r="K264" s="2">
        <v>2719.91</v>
      </c>
      <c r="L264" s="2">
        <v>157288.5379557618</v>
      </c>
      <c r="M264" s="2">
        <v>231165.70057510439</v>
      </c>
      <c r="N264" s="2">
        <v>312336.81432207604</v>
      </c>
      <c r="O264" s="22">
        <f t="shared" si="18"/>
        <v>1320705.7088595058</v>
      </c>
      <c r="P264" s="22">
        <f>O264/E264</f>
        <v>294.66883285575767</v>
      </c>
      <c r="Q264" s="20">
        <f t="shared" si="19"/>
        <v>1008368.8945374298</v>
      </c>
      <c r="R264" s="20">
        <f>Q264/E264</f>
        <v>224.98190418059568</v>
      </c>
    </row>
    <row r="265" spans="1:18" x14ac:dyDescent="0.2">
      <c r="A265" s="2">
        <v>849</v>
      </c>
      <c r="B265" s="2" t="s">
        <v>258</v>
      </c>
      <c r="C265" s="2">
        <v>16</v>
      </c>
      <c r="D265" s="2">
        <v>25</v>
      </c>
      <c r="E265" s="5">
        <v>3112</v>
      </c>
      <c r="F265" s="2">
        <v>102073.59999999999</v>
      </c>
      <c r="G265" s="2">
        <v>152275.99260912498</v>
      </c>
      <c r="H265" s="2">
        <v>78126.36</v>
      </c>
      <c r="I265" s="2">
        <v>41207.61</v>
      </c>
      <c r="J265" s="2">
        <v>72976.399999999994</v>
      </c>
      <c r="K265" s="2">
        <v>3369.8</v>
      </c>
      <c r="L265" s="2">
        <v>105461.30757460721</v>
      </c>
      <c r="M265" s="2">
        <v>180766.07564128481</v>
      </c>
      <c r="N265" s="2">
        <v>214267.2697483942</v>
      </c>
      <c r="O265" s="22">
        <f t="shared" si="18"/>
        <v>950524.41557341116</v>
      </c>
      <c r="P265" s="22">
        <f>O265/E265</f>
        <v>305.43843688091619</v>
      </c>
      <c r="Q265" s="20">
        <f t="shared" si="19"/>
        <v>736257.14582501701</v>
      </c>
      <c r="R265" s="20">
        <f>Q265/E265</f>
        <v>236.58648644762758</v>
      </c>
    </row>
    <row r="266" spans="1:18" x14ac:dyDescent="0.2">
      <c r="A266" s="2">
        <v>850</v>
      </c>
      <c r="B266" s="2" t="s">
        <v>259</v>
      </c>
      <c r="C266" s="2">
        <v>13</v>
      </c>
      <c r="D266" s="2">
        <v>25</v>
      </c>
      <c r="E266" s="5">
        <v>2406</v>
      </c>
      <c r="F266" s="2">
        <v>78916.799999999988</v>
      </c>
      <c r="G266" s="2">
        <v>130518.65137978038</v>
      </c>
      <c r="H266" s="2">
        <v>57100.55</v>
      </c>
      <c r="I266" s="2">
        <v>32395.29</v>
      </c>
      <c r="J266" s="2">
        <v>56420.7</v>
      </c>
      <c r="K266" s="2">
        <v>2094.09</v>
      </c>
      <c r="L266" s="2">
        <v>96863.530977564704</v>
      </c>
      <c r="M266" s="2">
        <v>145398.31864298467</v>
      </c>
      <c r="N266" s="2">
        <v>176795.28600020509</v>
      </c>
      <c r="O266" s="22">
        <f t="shared" si="18"/>
        <v>776503.21700053487</v>
      </c>
      <c r="P266" s="22">
        <f>O266/E266</f>
        <v>322.73616666688895</v>
      </c>
      <c r="Q266" s="20">
        <f t="shared" si="19"/>
        <v>599707.93100032979</v>
      </c>
      <c r="R266" s="20">
        <f>Q266/E266</f>
        <v>249.25516666680375</v>
      </c>
    </row>
    <row r="267" spans="1:18" x14ac:dyDescent="0.2">
      <c r="A267" s="2">
        <v>851</v>
      </c>
      <c r="B267" s="2" t="s">
        <v>260</v>
      </c>
      <c r="C267" s="2">
        <v>19</v>
      </c>
      <c r="D267" s="2">
        <v>22</v>
      </c>
      <c r="E267" s="5">
        <v>21875</v>
      </c>
      <c r="F267" s="2">
        <v>717499.99999999988</v>
      </c>
      <c r="G267" s="2">
        <v>1410591.5738561519</v>
      </c>
      <c r="H267" s="2">
        <v>493732.98000000004</v>
      </c>
      <c r="I267" s="2">
        <v>247546.08</v>
      </c>
      <c r="J267" s="2">
        <v>512968.75</v>
      </c>
      <c r="K267" s="2">
        <v>20266.939999999999</v>
      </c>
      <c r="L267" s="2">
        <v>1032567.3713927291</v>
      </c>
      <c r="M267" s="2">
        <v>1494982.0414633141</v>
      </c>
      <c r="N267" s="2">
        <v>1448438.5899046008</v>
      </c>
      <c r="O267" s="22">
        <f t="shared" si="18"/>
        <v>7378594.3266167957</v>
      </c>
      <c r="P267" s="22">
        <f>O267/E267</f>
        <v>337.30716921676782</v>
      </c>
      <c r="Q267" s="20">
        <f t="shared" si="19"/>
        <v>5930155.736712195</v>
      </c>
      <c r="R267" s="20">
        <f>Q267/E267</f>
        <v>271.09283367827175</v>
      </c>
    </row>
    <row r="268" spans="1:18" x14ac:dyDescent="0.2">
      <c r="A268" s="2">
        <v>853</v>
      </c>
      <c r="B268" s="2" t="s">
        <v>261</v>
      </c>
      <c r="C268" s="2">
        <v>2</v>
      </c>
      <c r="D268" s="2">
        <v>20</v>
      </c>
      <c r="E268" s="5">
        <v>191331</v>
      </c>
      <c r="F268" s="2">
        <v>6275656.7999999998</v>
      </c>
      <c r="G268" s="2">
        <v>11984566.342241939</v>
      </c>
      <c r="H268" s="2">
        <v>3100293.04</v>
      </c>
      <c r="I268" s="2">
        <v>1973008.35</v>
      </c>
      <c r="J268" s="2">
        <v>4486711.95</v>
      </c>
      <c r="K268" s="2">
        <v>107472.55</v>
      </c>
      <c r="L268" s="2">
        <v>8703113.9279196784</v>
      </c>
      <c r="M268" s="2">
        <v>11033503.02274026</v>
      </c>
      <c r="N268" s="2">
        <v>19556151.710024543</v>
      </c>
      <c r="O268" s="22">
        <f t="shared" si="18"/>
        <v>67220477.692926422</v>
      </c>
      <c r="P268" s="22">
        <f>O268/E268</f>
        <v>351.33082298700378</v>
      </c>
      <c r="Q268" s="20">
        <f t="shared" si="19"/>
        <v>47664325.982901879</v>
      </c>
      <c r="R268" s="20">
        <f>Q268/E268</f>
        <v>249.11972436720595</v>
      </c>
    </row>
    <row r="269" spans="1:18" x14ac:dyDescent="0.2">
      <c r="A269" s="2">
        <v>854</v>
      </c>
      <c r="B269" s="2" t="s">
        <v>262</v>
      </c>
      <c r="C269" s="2">
        <v>19</v>
      </c>
      <c r="D269" s="2">
        <v>25</v>
      </c>
      <c r="E269" s="5">
        <v>3438</v>
      </c>
      <c r="F269" s="2">
        <v>112766.39999999999</v>
      </c>
      <c r="G269" s="2">
        <v>186226.27514827647</v>
      </c>
      <c r="H269" s="2">
        <v>43545.840000000004</v>
      </c>
      <c r="I269" s="2">
        <v>66943.59</v>
      </c>
      <c r="J269" s="2">
        <v>80621.099999999991</v>
      </c>
      <c r="K269" s="2">
        <v>2262.58</v>
      </c>
      <c r="L269" s="2">
        <v>139522.18012927793</v>
      </c>
      <c r="M269" s="2">
        <v>289123.2446891166</v>
      </c>
      <c r="N269" s="2">
        <v>238593.41395789912</v>
      </c>
      <c r="O269" s="22">
        <f t="shared" si="18"/>
        <v>1159604.6239245702</v>
      </c>
      <c r="P269" s="22">
        <f>O269/E269</f>
        <v>337.29046652837991</v>
      </c>
      <c r="Q269" s="20">
        <f t="shared" si="19"/>
        <v>921011.20996667107</v>
      </c>
      <c r="R269" s="20">
        <f>Q269/E269</f>
        <v>267.89156776226616</v>
      </c>
    </row>
    <row r="270" spans="1:18" x14ac:dyDescent="0.2">
      <c r="A270" s="2">
        <v>857</v>
      </c>
      <c r="B270" s="2" t="s">
        <v>263</v>
      </c>
      <c r="C270" s="2">
        <v>11</v>
      </c>
      <c r="D270" s="2">
        <v>25</v>
      </c>
      <c r="E270" s="5">
        <v>2551</v>
      </c>
      <c r="F270" s="2">
        <v>83672.799999999988</v>
      </c>
      <c r="G270" s="2">
        <v>123480.056192031</v>
      </c>
      <c r="H270" s="2">
        <v>35861.279999999999</v>
      </c>
      <c r="I270" s="2">
        <v>44011.53</v>
      </c>
      <c r="J270" s="2">
        <v>59820.95</v>
      </c>
      <c r="K270" s="2">
        <v>1660.83</v>
      </c>
      <c r="L270" s="2">
        <v>88025.531943681708</v>
      </c>
      <c r="M270" s="2">
        <v>141150.89356228104</v>
      </c>
      <c r="N270" s="2">
        <v>189360.76399522982</v>
      </c>
      <c r="O270" s="22">
        <f t="shared" si="18"/>
        <v>767044.63569322356</v>
      </c>
      <c r="P270" s="22">
        <f>O270/E270</f>
        <v>300.68390266296495</v>
      </c>
      <c r="Q270" s="20">
        <f t="shared" si="19"/>
        <v>577683.87169799372</v>
      </c>
      <c r="R270" s="20">
        <f>Q270/E270</f>
        <v>226.45388933672822</v>
      </c>
    </row>
    <row r="271" spans="1:18" x14ac:dyDescent="0.2">
      <c r="A271" s="2">
        <v>858</v>
      </c>
      <c r="B271" s="2" t="s">
        <v>264</v>
      </c>
      <c r="C271" s="2">
        <v>1</v>
      </c>
      <c r="D271" s="2">
        <v>22</v>
      </c>
      <c r="E271" s="5">
        <v>38664</v>
      </c>
      <c r="F271" s="2">
        <v>1268179.2</v>
      </c>
      <c r="G271" s="2">
        <v>3142562.7877883068</v>
      </c>
      <c r="H271" s="2">
        <v>963024.79</v>
      </c>
      <c r="I271" s="2">
        <v>338272.92</v>
      </c>
      <c r="J271" s="2">
        <v>906670.79999999993</v>
      </c>
      <c r="K271" s="2">
        <v>41833.660000000003</v>
      </c>
      <c r="L271" s="2">
        <v>2247891.2135720537</v>
      </c>
      <c r="M271" s="2">
        <v>3128340.4653570005</v>
      </c>
      <c r="N271" s="2">
        <v>2189162.3063262291</v>
      </c>
      <c r="O271" s="22">
        <f t="shared" si="18"/>
        <v>14225938.143043589</v>
      </c>
      <c r="P271" s="22">
        <f>O271/E271</f>
        <v>367.93756835929003</v>
      </c>
      <c r="Q271" s="20">
        <f t="shared" si="19"/>
        <v>12036775.83671736</v>
      </c>
      <c r="R271" s="20">
        <f>Q271/E271</f>
        <v>311.31739697696463</v>
      </c>
    </row>
    <row r="272" spans="1:18" x14ac:dyDescent="0.2">
      <c r="A272" s="2">
        <v>859</v>
      </c>
      <c r="B272" s="2" t="s">
        <v>265</v>
      </c>
      <c r="C272" s="2">
        <v>17</v>
      </c>
      <c r="D272" s="2">
        <v>24</v>
      </c>
      <c r="E272" s="5">
        <v>6758</v>
      </c>
      <c r="F272" s="2">
        <v>221662.4</v>
      </c>
      <c r="G272" s="2">
        <v>345221.34933446528</v>
      </c>
      <c r="H272" s="2">
        <v>264797.13</v>
      </c>
      <c r="I272" s="2">
        <v>42809.85</v>
      </c>
      <c r="J272" s="2">
        <v>158475.1</v>
      </c>
      <c r="K272" s="2">
        <v>9098.4600000000009</v>
      </c>
      <c r="L272" s="2">
        <v>254731.75679823282</v>
      </c>
      <c r="M272" s="2">
        <v>459684.07705719792</v>
      </c>
      <c r="N272" s="2">
        <v>417300.40208536253</v>
      </c>
      <c r="O272" s="22">
        <f t="shared" si="18"/>
        <v>2173780.5252752583</v>
      </c>
      <c r="P272" s="22">
        <f>O272/E272</f>
        <v>321.66033223960613</v>
      </c>
      <c r="Q272" s="20">
        <f t="shared" si="19"/>
        <v>1756480.1231898959</v>
      </c>
      <c r="R272" s="20">
        <f>Q272/E272</f>
        <v>259.91123456494466</v>
      </c>
    </row>
    <row r="273" spans="1:18" x14ac:dyDescent="0.2">
      <c r="A273" s="2">
        <v>886</v>
      </c>
      <c r="B273" s="2" t="s">
        <v>266</v>
      </c>
      <c r="C273" s="2">
        <v>4</v>
      </c>
      <c r="D273" s="2">
        <v>23</v>
      </c>
      <c r="E273" s="5">
        <v>13021</v>
      </c>
      <c r="F273" s="2">
        <v>427088.8</v>
      </c>
      <c r="G273" s="2">
        <v>882058.98586088978</v>
      </c>
      <c r="H273" s="2">
        <v>288704.65000000002</v>
      </c>
      <c r="I273" s="2">
        <v>167534.22</v>
      </c>
      <c r="J273" s="2">
        <v>305342.45</v>
      </c>
      <c r="K273" s="2">
        <v>11288.83</v>
      </c>
      <c r="L273" s="2">
        <v>634724.63532930834</v>
      </c>
      <c r="M273" s="2">
        <v>674152.74985942431</v>
      </c>
      <c r="N273" s="2">
        <v>873350.40315322997</v>
      </c>
      <c r="O273" s="22">
        <f t="shared" si="18"/>
        <v>4264245.7242028527</v>
      </c>
      <c r="P273" s="22">
        <f>O273/E273</f>
        <v>327.48987974831829</v>
      </c>
      <c r="Q273" s="20">
        <f t="shared" si="19"/>
        <v>3390895.3210496227</v>
      </c>
      <c r="R273" s="20">
        <f>Q273/E273</f>
        <v>260.4174273135414</v>
      </c>
    </row>
    <row r="274" spans="1:18" x14ac:dyDescent="0.2">
      <c r="A274" s="2">
        <v>887</v>
      </c>
      <c r="B274" s="2" t="s">
        <v>267</v>
      </c>
      <c r="C274" s="2">
        <v>6</v>
      </c>
      <c r="D274" s="2">
        <v>25</v>
      </c>
      <c r="E274" s="5">
        <v>4792</v>
      </c>
      <c r="F274" s="2">
        <v>157177.59999999998</v>
      </c>
      <c r="G274" s="2">
        <v>252147.73730066905</v>
      </c>
      <c r="H274" s="2">
        <v>82822.48</v>
      </c>
      <c r="I274" s="2">
        <v>76156.47</v>
      </c>
      <c r="J274" s="2">
        <v>112372.4</v>
      </c>
      <c r="K274" s="2">
        <v>3273.52</v>
      </c>
      <c r="L274" s="2">
        <v>186595.98341674168</v>
      </c>
      <c r="M274" s="2">
        <v>303922.66188857198</v>
      </c>
      <c r="N274" s="2">
        <v>328420.34465626755</v>
      </c>
      <c r="O274" s="22">
        <f t="shared" si="18"/>
        <v>1502889.1972622504</v>
      </c>
      <c r="P274" s="22">
        <f>O274/E274</f>
        <v>313.62462380263992</v>
      </c>
      <c r="Q274" s="20">
        <f t="shared" si="19"/>
        <v>1174468.8526059827</v>
      </c>
      <c r="R274" s="20">
        <f>Q274/E274</f>
        <v>245.08949344866082</v>
      </c>
    </row>
    <row r="275" spans="1:18" x14ac:dyDescent="0.2">
      <c r="A275" s="2">
        <v>889</v>
      </c>
      <c r="B275" s="2" t="s">
        <v>268</v>
      </c>
      <c r="C275" s="2">
        <v>17</v>
      </c>
      <c r="D275" s="2">
        <v>25</v>
      </c>
      <c r="E275" s="5">
        <v>2702</v>
      </c>
      <c r="F275" s="2">
        <v>88625.599999999991</v>
      </c>
      <c r="G275" s="2">
        <v>126500.91552787708</v>
      </c>
      <c r="H275" s="2">
        <v>55713.060000000005</v>
      </c>
      <c r="I275" s="2">
        <v>40256.28</v>
      </c>
      <c r="J275" s="2">
        <v>63361.9</v>
      </c>
      <c r="K275" s="2">
        <v>2623.63</v>
      </c>
      <c r="L275" s="2">
        <v>88071.368351536643</v>
      </c>
      <c r="M275" s="2">
        <v>183792.00594977045</v>
      </c>
      <c r="N275" s="2">
        <v>205709.90369349654</v>
      </c>
      <c r="O275" s="22">
        <f t="shared" si="18"/>
        <v>854654.66352268076</v>
      </c>
      <c r="P275" s="22">
        <f>O275/E275</f>
        <v>316.30446466420454</v>
      </c>
      <c r="Q275" s="20">
        <f t="shared" si="19"/>
        <v>648944.75982918427</v>
      </c>
      <c r="R275" s="20">
        <f>Q275/E275</f>
        <v>240.17200585832134</v>
      </c>
    </row>
    <row r="276" spans="1:18" x14ac:dyDescent="0.2">
      <c r="A276" s="2">
        <v>890</v>
      </c>
      <c r="B276" s="2" t="s">
        <v>269</v>
      </c>
      <c r="C276" s="2">
        <v>19</v>
      </c>
      <c r="D276" s="2">
        <v>26</v>
      </c>
      <c r="E276" s="5">
        <v>1232</v>
      </c>
      <c r="F276" s="2">
        <v>40409.599999999999</v>
      </c>
      <c r="G276" s="2">
        <v>72281.095565311436</v>
      </c>
      <c r="H276" s="2">
        <v>22626.760000000002</v>
      </c>
      <c r="I276" s="2">
        <v>18425.759999999998</v>
      </c>
      <c r="J276" s="2">
        <v>28890.399999999998</v>
      </c>
      <c r="K276" s="2">
        <v>1035.01</v>
      </c>
      <c r="L276" s="2">
        <v>54535.825782009713</v>
      </c>
      <c r="M276" s="2">
        <v>103606.70083100398</v>
      </c>
      <c r="N276" s="2">
        <v>79765.720399107231</v>
      </c>
      <c r="O276" s="22">
        <f t="shared" si="18"/>
        <v>421576.87257743243</v>
      </c>
      <c r="P276" s="22">
        <f>O276/E276</f>
        <v>342.18901994921464</v>
      </c>
      <c r="Q276" s="20">
        <f t="shared" si="19"/>
        <v>341811.15217832517</v>
      </c>
      <c r="R276" s="20">
        <f>Q276/E276</f>
        <v>277.44411702786135</v>
      </c>
    </row>
    <row r="277" spans="1:18" x14ac:dyDescent="0.2">
      <c r="A277" s="2">
        <v>892</v>
      </c>
      <c r="B277" s="2" t="s">
        <v>270</v>
      </c>
      <c r="C277" s="2">
        <v>13</v>
      </c>
      <c r="D277" s="2">
        <v>25</v>
      </c>
      <c r="E277" s="5">
        <v>3783</v>
      </c>
      <c r="F277" s="2">
        <v>124082.4</v>
      </c>
      <c r="G277" s="2">
        <v>189248.77053659208</v>
      </c>
      <c r="H277" s="2">
        <v>120604.90000000001</v>
      </c>
      <c r="I277" s="2">
        <v>36450.959999999999</v>
      </c>
      <c r="J277" s="2">
        <v>88711.349999999991</v>
      </c>
      <c r="K277" s="2">
        <v>4115.97</v>
      </c>
      <c r="L277" s="2">
        <v>145061.91398455185</v>
      </c>
      <c r="M277" s="2">
        <v>228612.56834015422</v>
      </c>
      <c r="N277" s="2">
        <v>250731.01739433676</v>
      </c>
      <c r="O277" s="22">
        <f t="shared" si="18"/>
        <v>1187619.8502556349</v>
      </c>
      <c r="P277" s="22">
        <f>O277/E277</f>
        <v>313.93599002263676</v>
      </c>
      <c r="Q277" s="20">
        <f t="shared" si="19"/>
        <v>936888.83286129811</v>
      </c>
      <c r="R277" s="20">
        <f>Q277/E277</f>
        <v>247.65763490914568</v>
      </c>
    </row>
    <row r="278" spans="1:18" x14ac:dyDescent="0.2">
      <c r="A278" s="2">
        <v>893</v>
      </c>
      <c r="B278" s="2" t="s">
        <v>271</v>
      </c>
      <c r="C278" s="2">
        <v>15</v>
      </c>
      <c r="D278" s="2">
        <v>24</v>
      </c>
      <c r="E278" s="5">
        <v>7455</v>
      </c>
      <c r="F278" s="2">
        <v>244523.99999999997</v>
      </c>
      <c r="G278" s="2">
        <v>423703.71587025299</v>
      </c>
      <c r="H278" s="2">
        <v>168846.86000000002</v>
      </c>
      <c r="I278" s="2">
        <v>93781.11</v>
      </c>
      <c r="J278" s="2">
        <v>174819.75</v>
      </c>
      <c r="K278" s="2">
        <v>5560.17</v>
      </c>
      <c r="L278" s="2">
        <v>297276.86671575636</v>
      </c>
      <c r="M278" s="2">
        <v>289501.16263616167</v>
      </c>
      <c r="N278" s="2">
        <v>571290.87977868761</v>
      </c>
      <c r="O278" s="22">
        <f t="shared" si="18"/>
        <v>2269304.5150008583</v>
      </c>
      <c r="P278" s="22">
        <f>O278/E278</f>
        <v>304.40033735759334</v>
      </c>
      <c r="Q278" s="20">
        <f t="shared" si="19"/>
        <v>1698013.635222171</v>
      </c>
      <c r="R278" s="20">
        <f>Q278/E278</f>
        <v>227.76842860123017</v>
      </c>
    </row>
    <row r="279" spans="1:18" x14ac:dyDescent="0.2">
      <c r="A279" s="2">
        <v>895</v>
      </c>
      <c r="B279" s="2" t="s">
        <v>272</v>
      </c>
      <c r="C279" s="2">
        <v>2</v>
      </c>
      <c r="D279" s="2">
        <v>23</v>
      </c>
      <c r="E279" s="5">
        <v>15700</v>
      </c>
      <c r="F279" s="2">
        <v>514959.99999999994</v>
      </c>
      <c r="G279" s="2">
        <v>1063414.5840755086</v>
      </c>
      <c r="H279" s="2">
        <v>270453.82</v>
      </c>
      <c r="I279" s="2">
        <v>216903.24</v>
      </c>
      <c r="J279" s="2">
        <v>368165</v>
      </c>
      <c r="K279" s="2">
        <v>10927.78</v>
      </c>
      <c r="L279" s="2">
        <v>752604.78234051191</v>
      </c>
      <c r="M279" s="2">
        <v>905373.39718614379</v>
      </c>
      <c r="N279" s="2">
        <v>1113473.9701509639</v>
      </c>
      <c r="O279" s="22">
        <f t="shared" si="18"/>
        <v>5216276.5737531278</v>
      </c>
      <c r="P279" s="22">
        <f>O279/E279</f>
        <v>332.24691552567691</v>
      </c>
      <c r="Q279" s="20">
        <f t="shared" si="19"/>
        <v>4102802.603602164</v>
      </c>
      <c r="R279" s="20">
        <f>Q279/E279</f>
        <v>261.32500659886392</v>
      </c>
    </row>
    <row r="280" spans="1:18" x14ac:dyDescent="0.2">
      <c r="A280" s="2">
        <v>905</v>
      </c>
      <c r="B280" s="2" t="s">
        <v>273</v>
      </c>
      <c r="C280" s="2">
        <v>15</v>
      </c>
      <c r="D280" s="2">
        <v>21</v>
      </c>
      <c r="E280" s="5">
        <v>67552</v>
      </c>
      <c r="F280" s="2">
        <v>2215705.5999999996</v>
      </c>
      <c r="G280" s="2">
        <v>4653305.9456743049</v>
      </c>
      <c r="H280" s="2">
        <v>1353656.59</v>
      </c>
      <c r="I280" s="2">
        <v>671488.77</v>
      </c>
      <c r="J280" s="2">
        <v>1584094.4</v>
      </c>
      <c r="K280" s="2">
        <v>51245.03</v>
      </c>
      <c r="L280" s="2">
        <v>3402585.8684109184</v>
      </c>
      <c r="M280" s="2">
        <v>2623257.2150768605</v>
      </c>
      <c r="N280" s="2">
        <v>5296753.357571831</v>
      </c>
      <c r="O280" s="22">
        <f t="shared" si="18"/>
        <v>21852092.776733913</v>
      </c>
      <c r="P280" s="22">
        <f>O280/E280</f>
        <v>323.4855041558194</v>
      </c>
      <c r="Q280" s="20">
        <f t="shared" si="19"/>
        <v>16555339.419162083</v>
      </c>
      <c r="R280" s="20">
        <f>Q280/E280</f>
        <v>245.07548879621748</v>
      </c>
    </row>
    <row r="281" spans="1:18" x14ac:dyDescent="0.2">
      <c r="A281" s="2">
        <v>908</v>
      </c>
      <c r="B281" s="2" t="s">
        <v>274</v>
      </c>
      <c r="C281" s="2">
        <v>6</v>
      </c>
      <c r="D281" s="2">
        <v>22</v>
      </c>
      <c r="E281" s="5">
        <v>21137</v>
      </c>
      <c r="F281" s="2">
        <v>693293.6</v>
      </c>
      <c r="G281" s="2">
        <v>1376434.5909606868</v>
      </c>
      <c r="H281" s="2">
        <v>438446.84</v>
      </c>
      <c r="I281" s="2">
        <v>279841.23</v>
      </c>
      <c r="J281" s="2">
        <v>495662.64999999997</v>
      </c>
      <c r="K281" s="2">
        <v>17474.82</v>
      </c>
      <c r="L281" s="2">
        <v>1011053.6427007347</v>
      </c>
      <c r="M281" s="2">
        <v>1340570.3890523261</v>
      </c>
      <c r="N281" s="2">
        <v>1494676.8134057885</v>
      </c>
      <c r="O281" s="22">
        <f t="shared" si="18"/>
        <v>7147454.5761195356</v>
      </c>
      <c r="P281" s="22">
        <f>O281/E281</f>
        <v>338.14896040684749</v>
      </c>
      <c r="Q281" s="20">
        <f t="shared" si="19"/>
        <v>5652777.7627137471</v>
      </c>
      <c r="R281" s="20">
        <f>Q281/E281</f>
        <v>267.43519717621928</v>
      </c>
    </row>
    <row r="282" spans="1:18" x14ac:dyDescent="0.2">
      <c r="A282" s="2">
        <v>915</v>
      </c>
      <c r="B282" s="2" t="s">
        <v>275</v>
      </c>
      <c r="C282" s="2">
        <v>11</v>
      </c>
      <c r="D282" s="2">
        <v>22</v>
      </c>
      <c r="E282" s="5">
        <v>20829</v>
      </c>
      <c r="F282" s="2">
        <v>683191.2</v>
      </c>
      <c r="G282" s="2">
        <v>1326817.3212418391</v>
      </c>
      <c r="H282" s="2">
        <v>339508.13</v>
      </c>
      <c r="I282" s="2">
        <v>307780.28999999998</v>
      </c>
      <c r="J282" s="2">
        <v>488440.05</v>
      </c>
      <c r="K282" s="2">
        <v>14345.72</v>
      </c>
      <c r="L282" s="2">
        <v>956940.24611102277</v>
      </c>
      <c r="M282" s="2">
        <v>1152501.7491214236</v>
      </c>
      <c r="N282" s="2">
        <v>1450136.0603060145</v>
      </c>
      <c r="O282" s="22">
        <f t="shared" si="18"/>
        <v>6719660.7667803001</v>
      </c>
      <c r="P282" s="22">
        <f>O282/E282</f>
        <v>322.61081985598446</v>
      </c>
      <c r="Q282" s="20">
        <f t="shared" si="19"/>
        <v>5269524.7064742856</v>
      </c>
      <c r="R282" s="20">
        <f>Q282/E282</f>
        <v>252.98980779078619</v>
      </c>
    </row>
    <row r="283" spans="1:18" x14ac:dyDescent="0.2">
      <c r="A283" s="2">
        <v>918</v>
      </c>
      <c r="B283" s="2" t="s">
        <v>276</v>
      </c>
      <c r="C283" s="2">
        <v>2</v>
      </c>
      <c r="D283" s="2">
        <v>25</v>
      </c>
      <c r="E283" s="5">
        <v>2285</v>
      </c>
      <c r="F283" s="2">
        <v>74948</v>
      </c>
      <c r="G283" s="2">
        <v>139877.57798235686</v>
      </c>
      <c r="H283" s="2">
        <v>40984.32</v>
      </c>
      <c r="I283" s="2">
        <v>32044.799999999999</v>
      </c>
      <c r="J283" s="2">
        <v>53583.25</v>
      </c>
      <c r="K283" s="2">
        <v>1468.27</v>
      </c>
      <c r="L283" s="2">
        <v>95169.499878256684</v>
      </c>
      <c r="M283" s="2">
        <v>131769.31290256933</v>
      </c>
      <c r="N283" s="2">
        <v>178872.79281814976</v>
      </c>
      <c r="O283" s="22">
        <f t="shared" si="18"/>
        <v>748717.82358133269</v>
      </c>
      <c r="P283" s="22">
        <f>O283/E283</f>
        <v>327.66644358045193</v>
      </c>
      <c r="Q283" s="20">
        <f t="shared" si="19"/>
        <v>569845.03076318291</v>
      </c>
      <c r="R283" s="20">
        <f>Q283/E283</f>
        <v>249.38513381320914</v>
      </c>
    </row>
    <row r="284" spans="1:18" x14ac:dyDescent="0.2">
      <c r="A284" s="2">
        <v>921</v>
      </c>
      <c r="B284" s="2" t="s">
        <v>277</v>
      </c>
      <c r="C284" s="2">
        <v>11</v>
      </c>
      <c r="D284" s="2">
        <v>25</v>
      </c>
      <c r="E284" s="5">
        <v>2058</v>
      </c>
      <c r="F284" s="2">
        <v>67502.399999999994</v>
      </c>
      <c r="G284" s="2">
        <v>91560.226316524975</v>
      </c>
      <c r="H284" s="2">
        <v>27536.34</v>
      </c>
      <c r="I284" s="2">
        <v>41357.82</v>
      </c>
      <c r="J284" s="2">
        <v>48260.1</v>
      </c>
      <c r="K284" s="2">
        <v>1083.1500000000001</v>
      </c>
      <c r="L284" s="2">
        <v>67118.582965959984</v>
      </c>
      <c r="M284" s="2">
        <v>113872.41824820635</v>
      </c>
      <c r="N284" s="2">
        <v>151523.35821214458</v>
      </c>
      <c r="O284" s="22">
        <f t="shared" si="18"/>
        <v>609814.39574283594</v>
      </c>
      <c r="P284" s="22">
        <f>O284/E284</f>
        <v>296.31408928223323</v>
      </c>
      <c r="Q284" s="20">
        <f t="shared" si="19"/>
        <v>458291.03753069136</v>
      </c>
      <c r="R284" s="20">
        <f>Q284/E284</f>
        <v>222.6875789750687</v>
      </c>
    </row>
    <row r="285" spans="1:18" x14ac:dyDescent="0.2">
      <c r="A285" s="2">
        <v>922</v>
      </c>
      <c r="B285" s="2" t="s">
        <v>278</v>
      </c>
      <c r="C285" s="2">
        <v>6</v>
      </c>
      <c r="D285" s="2">
        <v>25</v>
      </c>
      <c r="E285" s="5">
        <v>4393</v>
      </c>
      <c r="F285" s="2">
        <v>144090.4</v>
      </c>
      <c r="G285" s="2">
        <v>295805.12815430894</v>
      </c>
      <c r="H285" s="2">
        <v>121778.93000000001</v>
      </c>
      <c r="I285" s="2">
        <v>40406.49</v>
      </c>
      <c r="J285" s="2">
        <v>103015.84999999999</v>
      </c>
      <c r="K285" s="2">
        <v>5512.03</v>
      </c>
      <c r="L285" s="2">
        <v>205885.68833210849</v>
      </c>
      <c r="M285" s="2">
        <v>278616.91437322553</v>
      </c>
      <c r="N285" s="2">
        <v>288083.45289064792</v>
      </c>
      <c r="O285" s="22">
        <f t="shared" si="18"/>
        <v>1483194.8837502911</v>
      </c>
      <c r="P285" s="22">
        <f>O285/E285</f>
        <v>337.62687997957914</v>
      </c>
      <c r="Q285" s="20">
        <f t="shared" si="19"/>
        <v>1195111.430859643</v>
      </c>
      <c r="R285" s="20">
        <f>Q285/E285</f>
        <v>272.04903957651788</v>
      </c>
    </row>
    <row r="286" spans="1:18" x14ac:dyDescent="0.2">
      <c r="A286" s="2">
        <v>924</v>
      </c>
      <c r="B286" s="2" t="s">
        <v>279</v>
      </c>
      <c r="C286" s="2">
        <v>16</v>
      </c>
      <c r="D286" s="2">
        <v>25</v>
      </c>
      <c r="E286" s="5">
        <v>3166</v>
      </c>
      <c r="F286" s="2">
        <v>103844.79999999999</v>
      </c>
      <c r="G286" s="2">
        <v>174832.09927367815</v>
      </c>
      <c r="H286" s="2">
        <v>65318.76</v>
      </c>
      <c r="I286" s="2">
        <v>46264.68</v>
      </c>
      <c r="J286" s="2">
        <v>74242.7</v>
      </c>
      <c r="K286" s="2">
        <v>2286.65</v>
      </c>
      <c r="L286" s="2">
        <v>123916.71215547768</v>
      </c>
      <c r="M286" s="2">
        <v>183902.76204380067</v>
      </c>
      <c r="N286" s="2">
        <v>217915.66007757455</v>
      </c>
      <c r="O286" s="22">
        <f t="shared" si="18"/>
        <v>992524.82355053106</v>
      </c>
      <c r="P286" s="22">
        <f>O286/E286</f>
        <v>313.49489057186702</v>
      </c>
      <c r="Q286" s="20">
        <f t="shared" si="19"/>
        <v>774609.16347295651</v>
      </c>
      <c r="R286" s="20">
        <f>Q286/E286</f>
        <v>244.66492845008102</v>
      </c>
    </row>
    <row r="287" spans="1:18" x14ac:dyDescent="0.2">
      <c r="A287" s="2">
        <v>925</v>
      </c>
      <c r="B287" s="2" t="s">
        <v>280</v>
      </c>
      <c r="C287" s="2">
        <v>11</v>
      </c>
      <c r="D287" s="2">
        <v>25</v>
      </c>
      <c r="E287" s="5">
        <v>3676</v>
      </c>
      <c r="F287" s="2">
        <v>120572.79999999999</v>
      </c>
      <c r="G287" s="2">
        <v>184812.94891271761</v>
      </c>
      <c r="H287" s="2">
        <v>75351.38</v>
      </c>
      <c r="I287" s="2">
        <v>47616.57</v>
      </c>
      <c r="J287" s="2">
        <v>86202.2</v>
      </c>
      <c r="K287" s="2">
        <v>3008.75</v>
      </c>
      <c r="L287" s="2">
        <v>126680.89810184293</v>
      </c>
      <c r="M287" s="2">
        <v>203398.93560758335</v>
      </c>
      <c r="N287" s="2">
        <v>382236.81685318321</v>
      </c>
      <c r="O287" s="22">
        <f t="shared" si="18"/>
        <v>1229881.2994753271</v>
      </c>
      <c r="P287" s="22">
        <f>O287/E287</f>
        <v>334.57053848621524</v>
      </c>
      <c r="Q287" s="20">
        <f t="shared" si="19"/>
        <v>847644.48262214393</v>
      </c>
      <c r="R287" s="20">
        <f>Q287/E287</f>
        <v>230.58881464149727</v>
      </c>
    </row>
    <row r="288" spans="1:18" x14ac:dyDescent="0.2">
      <c r="A288" s="2">
        <v>927</v>
      </c>
      <c r="B288" s="2" t="s">
        <v>281</v>
      </c>
      <c r="C288" s="2">
        <v>1</v>
      </c>
      <c r="D288" s="2">
        <v>22</v>
      </c>
      <c r="E288" s="5">
        <v>29211</v>
      </c>
      <c r="F288" s="2">
        <v>958120.79999999993</v>
      </c>
      <c r="G288" s="2">
        <v>2202203.2952758847</v>
      </c>
      <c r="H288" s="2">
        <v>711995.83000000007</v>
      </c>
      <c r="I288" s="2">
        <v>272831.43</v>
      </c>
      <c r="J288" s="2">
        <v>684997.95</v>
      </c>
      <c r="K288" s="2">
        <v>27921.200000000001</v>
      </c>
      <c r="L288" s="2">
        <v>1587818.4283660841</v>
      </c>
      <c r="M288" s="2">
        <v>2363489.3785832645</v>
      </c>
      <c r="N288" s="2">
        <v>1274074.0172962723</v>
      </c>
      <c r="O288" s="22">
        <f t="shared" si="18"/>
        <v>10083452.329521507</v>
      </c>
      <c r="P288" s="22">
        <f>O288/E288</f>
        <v>345.1936712033654</v>
      </c>
      <c r="Q288" s="20">
        <f t="shared" si="19"/>
        <v>8809378.3122252338</v>
      </c>
      <c r="R288" s="20">
        <f>Q288/E288</f>
        <v>301.57743015388837</v>
      </c>
    </row>
    <row r="289" spans="1:18" x14ac:dyDescent="0.2">
      <c r="A289" s="2">
        <v>931</v>
      </c>
      <c r="B289" s="2" t="s">
        <v>282</v>
      </c>
      <c r="C289" s="2">
        <v>13</v>
      </c>
      <c r="D289" s="2">
        <v>24</v>
      </c>
      <c r="E289" s="5">
        <v>6264</v>
      </c>
      <c r="F289" s="2">
        <v>205459.19999999998</v>
      </c>
      <c r="G289" s="2">
        <v>313676.99350070284</v>
      </c>
      <c r="H289" s="2">
        <v>97657.95</v>
      </c>
      <c r="I289" s="2">
        <v>108451.62</v>
      </c>
      <c r="J289" s="2">
        <v>146890.79999999999</v>
      </c>
      <c r="K289" s="2">
        <v>4284.46</v>
      </c>
      <c r="L289" s="2">
        <v>224665.45818563623</v>
      </c>
      <c r="M289" s="2">
        <v>378543.25352437905</v>
      </c>
      <c r="N289" s="2">
        <v>488584.01718507585</v>
      </c>
      <c r="O289" s="22">
        <f t="shared" si="18"/>
        <v>1968213.752395794</v>
      </c>
      <c r="P289" s="22">
        <f>O289/E289</f>
        <v>314.21036915641668</v>
      </c>
      <c r="Q289" s="20">
        <f t="shared" si="19"/>
        <v>1479629.7352107181</v>
      </c>
      <c r="R289" s="20">
        <f>Q289/E289</f>
        <v>236.21164355215805</v>
      </c>
    </row>
    <row r="290" spans="1:18" x14ac:dyDescent="0.2">
      <c r="A290" s="2">
        <v>934</v>
      </c>
      <c r="B290" s="2" t="s">
        <v>283</v>
      </c>
      <c r="C290" s="2">
        <v>14</v>
      </c>
      <c r="D290" s="2">
        <v>25</v>
      </c>
      <c r="E290" s="5">
        <v>2901</v>
      </c>
      <c r="F290" s="2">
        <v>95152.799999999988</v>
      </c>
      <c r="G290" s="2">
        <v>169896.57516941236</v>
      </c>
      <c r="H290" s="2">
        <v>58061.120000000003</v>
      </c>
      <c r="I290" s="2">
        <v>41207.61</v>
      </c>
      <c r="J290" s="2">
        <v>68028.45</v>
      </c>
      <c r="K290" s="2">
        <v>2864.33</v>
      </c>
      <c r="L290" s="2">
        <v>116898.32874321326</v>
      </c>
      <c r="M290" s="2">
        <v>136012.7068107966</v>
      </c>
      <c r="N290" s="2">
        <v>200276.53801770322</v>
      </c>
      <c r="O290" s="22">
        <f t="shared" si="18"/>
        <v>888398.45874112542</v>
      </c>
      <c r="P290" s="22">
        <f>O290/E290</f>
        <v>306.23869656708911</v>
      </c>
      <c r="Q290" s="20">
        <f t="shared" si="19"/>
        <v>688121.9207234222</v>
      </c>
      <c r="R290" s="20">
        <f>Q290/E290</f>
        <v>237.20162727453368</v>
      </c>
    </row>
    <row r="291" spans="1:18" x14ac:dyDescent="0.2">
      <c r="A291" s="2">
        <v>935</v>
      </c>
      <c r="B291" s="2" t="s">
        <v>284</v>
      </c>
      <c r="C291" s="2">
        <v>8</v>
      </c>
      <c r="D291" s="2">
        <v>25</v>
      </c>
      <c r="E291" s="5">
        <v>3150</v>
      </c>
      <c r="F291" s="2">
        <v>103319.99999999999</v>
      </c>
      <c r="G291" s="2">
        <v>166035.60289049294</v>
      </c>
      <c r="H291" s="2">
        <v>51977.51</v>
      </c>
      <c r="I291" s="2">
        <v>48818.25</v>
      </c>
      <c r="J291" s="2">
        <v>73867.5</v>
      </c>
      <c r="K291" s="2">
        <v>2864.33</v>
      </c>
      <c r="L291" s="2">
        <v>114932.37425968536</v>
      </c>
      <c r="M291" s="2">
        <v>141175.21451182317</v>
      </c>
      <c r="N291" s="2">
        <v>234414.9982022625</v>
      </c>
      <c r="O291" s="22">
        <f t="shared" si="18"/>
        <v>937405.77986426395</v>
      </c>
      <c r="P291" s="22">
        <f>O291/E291</f>
        <v>297.58913646484569</v>
      </c>
      <c r="Q291" s="20">
        <f t="shared" si="19"/>
        <v>702990.78166200151</v>
      </c>
      <c r="R291" s="20">
        <f>Q291/E291</f>
        <v>223.17167671809571</v>
      </c>
    </row>
    <row r="292" spans="1:18" x14ac:dyDescent="0.2">
      <c r="A292" s="2">
        <v>936</v>
      </c>
      <c r="B292" s="2" t="s">
        <v>285</v>
      </c>
      <c r="C292" s="2">
        <v>6</v>
      </c>
      <c r="D292" s="2">
        <v>24</v>
      </c>
      <c r="E292" s="5">
        <v>6739</v>
      </c>
      <c r="F292" s="2">
        <v>221039.19999999998</v>
      </c>
      <c r="G292" s="2">
        <v>350145.34670542344</v>
      </c>
      <c r="H292" s="2">
        <v>110572.28</v>
      </c>
      <c r="I292" s="2">
        <v>119116.53</v>
      </c>
      <c r="J292" s="2">
        <v>158029.54999999999</v>
      </c>
      <c r="K292" s="2">
        <v>4862.1400000000003</v>
      </c>
      <c r="L292" s="2">
        <v>250282.369390904</v>
      </c>
      <c r="M292" s="2">
        <v>427407.09901233029</v>
      </c>
      <c r="N292" s="2">
        <v>521140.54385843052</v>
      </c>
      <c r="O292" s="22">
        <f t="shared" si="18"/>
        <v>2162595.0589670883</v>
      </c>
      <c r="P292" s="22">
        <f>O292/E292</f>
        <v>320.90741340956941</v>
      </c>
      <c r="Q292" s="20">
        <f t="shared" si="19"/>
        <v>1641454.515108658</v>
      </c>
      <c r="R292" s="20">
        <f>Q292/E292</f>
        <v>243.57538434614304</v>
      </c>
    </row>
    <row r="293" spans="1:18" x14ac:dyDescent="0.2">
      <c r="A293" s="2">
        <v>946</v>
      </c>
      <c r="B293" s="2" t="s">
        <v>286</v>
      </c>
      <c r="C293" s="2">
        <v>15</v>
      </c>
      <c r="D293" s="2">
        <v>24</v>
      </c>
      <c r="E293" s="5">
        <v>6613</v>
      </c>
      <c r="F293" s="2">
        <v>216906.4</v>
      </c>
      <c r="G293" s="2">
        <v>365367.88535858371</v>
      </c>
      <c r="H293" s="2">
        <v>147821.05000000002</v>
      </c>
      <c r="I293" s="2">
        <v>83917.32</v>
      </c>
      <c r="J293" s="2">
        <v>155074.85</v>
      </c>
      <c r="K293" s="2">
        <v>5199.12</v>
      </c>
      <c r="L293" s="2">
        <v>267227.53065573046</v>
      </c>
      <c r="M293" s="2">
        <v>256803.64701716127</v>
      </c>
      <c r="N293" s="2">
        <v>474926.71309033781</v>
      </c>
      <c r="O293" s="22">
        <f t="shared" si="18"/>
        <v>1973244.5161218133</v>
      </c>
      <c r="P293" s="22">
        <f>O293/E293</f>
        <v>298.3887065056424</v>
      </c>
      <c r="Q293" s="20">
        <f t="shared" si="19"/>
        <v>1498317.8030314755</v>
      </c>
      <c r="R293" s="20">
        <f>Q293/E293</f>
        <v>226.57157160615085</v>
      </c>
    </row>
    <row r="294" spans="1:18" x14ac:dyDescent="0.2">
      <c r="A294" s="2">
        <v>976</v>
      </c>
      <c r="B294" s="2" t="s">
        <v>287</v>
      </c>
      <c r="C294" s="2">
        <v>19</v>
      </c>
      <c r="D294" s="2">
        <v>25</v>
      </c>
      <c r="E294" s="5">
        <v>4022</v>
      </c>
      <c r="F294" s="2">
        <v>131921.59999999998</v>
      </c>
      <c r="G294" s="2">
        <v>202017.71386468469</v>
      </c>
      <c r="H294" s="2">
        <v>56993.82</v>
      </c>
      <c r="I294" s="2">
        <v>73352.55</v>
      </c>
      <c r="J294" s="2">
        <v>94315.9</v>
      </c>
      <c r="K294" s="2">
        <v>2382.9299999999998</v>
      </c>
      <c r="L294" s="2">
        <v>148291.41785210816</v>
      </c>
      <c r="M294" s="2">
        <v>274871.66952070629</v>
      </c>
      <c r="N294" s="2">
        <v>269822.1194068272</v>
      </c>
      <c r="O294" s="22">
        <f t="shared" si="18"/>
        <v>1253969.7206443264</v>
      </c>
      <c r="P294" s="22">
        <f>O294/E294</f>
        <v>311.77765306920099</v>
      </c>
      <c r="Q294" s="20">
        <f t="shared" si="19"/>
        <v>984147.60123749916</v>
      </c>
      <c r="R294" s="20">
        <f>Q294/E294</f>
        <v>244.69109926342594</v>
      </c>
    </row>
    <row r="295" spans="1:18" x14ac:dyDescent="0.2">
      <c r="A295" s="2">
        <v>977</v>
      </c>
      <c r="B295" s="2" t="s">
        <v>288</v>
      </c>
      <c r="C295" s="2">
        <v>17</v>
      </c>
      <c r="D295" s="2">
        <v>23</v>
      </c>
      <c r="E295" s="5">
        <v>15212</v>
      </c>
      <c r="F295" s="2">
        <v>498953.6</v>
      </c>
      <c r="G295" s="2">
        <v>912784.12560357538</v>
      </c>
      <c r="H295" s="2">
        <v>410803.77</v>
      </c>
      <c r="I295" s="2">
        <v>146404.68</v>
      </c>
      <c r="J295" s="2">
        <v>356721.39999999997</v>
      </c>
      <c r="K295" s="2">
        <v>14827.12</v>
      </c>
      <c r="L295" s="2">
        <v>663212.23748124507</v>
      </c>
      <c r="M295" s="2">
        <v>1034731.3081080341</v>
      </c>
      <c r="N295" s="2">
        <v>1066958.0749539179</v>
      </c>
      <c r="O295" s="22">
        <f t="shared" si="18"/>
        <v>5105396.3161467724</v>
      </c>
      <c r="P295" s="22">
        <f>O295/E295</f>
        <v>335.6163762915312</v>
      </c>
      <c r="Q295" s="20">
        <f t="shared" si="19"/>
        <v>4038438.2411928545</v>
      </c>
      <c r="R295" s="20">
        <f>Q295/E295</f>
        <v>265.47713917912534</v>
      </c>
    </row>
    <row r="296" spans="1:18" x14ac:dyDescent="0.2">
      <c r="A296" s="2">
        <v>980</v>
      </c>
      <c r="B296" s="2" t="s">
        <v>289</v>
      </c>
      <c r="C296" s="2">
        <v>6</v>
      </c>
      <c r="D296" s="2">
        <v>22</v>
      </c>
      <c r="E296" s="5">
        <v>32983</v>
      </c>
      <c r="F296" s="2">
        <v>1081842.3999999999</v>
      </c>
      <c r="G296" s="2">
        <v>2227935.8349929266</v>
      </c>
      <c r="H296" s="2">
        <v>904109.83000000007</v>
      </c>
      <c r="I296" s="2">
        <v>290355.93</v>
      </c>
      <c r="J296" s="2">
        <v>773451.35</v>
      </c>
      <c r="K296" s="2">
        <v>34396.03</v>
      </c>
      <c r="L296" s="2">
        <v>1594446.8874458743</v>
      </c>
      <c r="M296" s="2">
        <v>2091878.3716758701</v>
      </c>
      <c r="N296" s="2">
        <v>2325436.9308407055</v>
      </c>
      <c r="O296" s="22">
        <f t="shared" si="18"/>
        <v>11323853.564955376</v>
      </c>
      <c r="P296" s="22">
        <f>O296/E296</f>
        <v>343.32394157461044</v>
      </c>
      <c r="Q296" s="20">
        <f t="shared" si="19"/>
        <v>8998416.6341146715</v>
      </c>
      <c r="R296" s="20">
        <f>Q296/E296</f>
        <v>272.81983549448722</v>
      </c>
    </row>
    <row r="297" spans="1:18" x14ac:dyDescent="0.2">
      <c r="A297" s="2">
        <v>981</v>
      </c>
      <c r="B297" s="2" t="s">
        <v>290</v>
      </c>
      <c r="C297" s="2">
        <v>5</v>
      </c>
      <c r="D297" s="2">
        <v>25</v>
      </c>
      <c r="E297" s="5">
        <v>2357</v>
      </c>
      <c r="F297" s="2">
        <v>77309.599999999991</v>
      </c>
      <c r="G297" s="2">
        <v>138984.03305295107</v>
      </c>
      <c r="H297" s="2">
        <v>42371.810000000005</v>
      </c>
      <c r="I297" s="2">
        <v>32946.06</v>
      </c>
      <c r="J297" s="2">
        <v>55271.65</v>
      </c>
      <c r="K297" s="2">
        <v>1805.25</v>
      </c>
      <c r="L297" s="2">
        <v>95993.764705742418</v>
      </c>
      <c r="M297" s="2">
        <v>106302.56268985216</v>
      </c>
      <c r="N297" s="2">
        <v>155604.33725705862</v>
      </c>
      <c r="O297" s="22">
        <f t="shared" si="18"/>
        <v>706589.06770560425</v>
      </c>
      <c r="P297" s="22">
        <f>O297/E297</f>
        <v>299.78322770708706</v>
      </c>
      <c r="Q297" s="20">
        <f t="shared" si="19"/>
        <v>550984.73044854566</v>
      </c>
      <c r="R297" s="20">
        <f>Q297/E297</f>
        <v>233.76526535788955</v>
      </c>
    </row>
    <row r="298" spans="1:18" x14ac:dyDescent="0.2">
      <c r="A298" s="2">
        <v>989</v>
      </c>
      <c r="B298" s="2" t="s">
        <v>291</v>
      </c>
      <c r="C298" s="2">
        <v>14</v>
      </c>
      <c r="D298" s="2">
        <v>24</v>
      </c>
      <c r="E298" s="5">
        <v>5703</v>
      </c>
      <c r="F298" s="2">
        <v>187058.4</v>
      </c>
      <c r="G298" s="2">
        <v>328788.87551410991</v>
      </c>
      <c r="H298" s="2">
        <v>105555.97</v>
      </c>
      <c r="I298" s="2">
        <v>88924.32</v>
      </c>
      <c r="J298" s="2">
        <v>133735.35</v>
      </c>
      <c r="K298" s="2">
        <v>4573.3</v>
      </c>
      <c r="L298" s="2">
        <v>229830.9038054737</v>
      </c>
      <c r="M298" s="2">
        <v>267383.82176558877</v>
      </c>
      <c r="N298" s="2">
        <v>404350.28643190616</v>
      </c>
      <c r="O298" s="22">
        <f t="shared" si="18"/>
        <v>1750201.2275170786</v>
      </c>
      <c r="P298" s="22">
        <f>O298/E298</f>
        <v>306.89132518272464</v>
      </c>
      <c r="Q298" s="20">
        <f t="shared" si="19"/>
        <v>1345850.9410851724</v>
      </c>
      <c r="R298" s="20">
        <f>Q298/E298</f>
        <v>235.98999492989171</v>
      </c>
    </row>
    <row r="299" spans="1:18" x14ac:dyDescent="0.2">
      <c r="A299" s="2">
        <v>992</v>
      </c>
      <c r="B299" s="2" t="s">
        <v>292</v>
      </c>
      <c r="C299" s="2">
        <v>13</v>
      </c>
      <c r="D299" s="2">
        <v>23</v>
      </c>
      <c r="E299" s="5">
        <v>18851</v>
      </c>
      <c r="F299" s="2">
        <v>618312.79999999993</v>
      </c>
      <c r="G299" s="2">
        <v>1181927.8080682899</v>
      </c>
      <c r="H299" s="2">
        <v>393940.43</v>
      </c>
      <c r="I299" s="2">
        <v>248647.62</v>
      </c>
      <c r="J299" s="2">
        <v>442055.95</v>
      </c>
      <c r="K299" s="2">
        <v>16584.23</v>
      </c>
      <c r="L299" s="2">
        <v>846608.7297616771</v>
      </c>
      <c r="M299" s="2">
        <v>1139195.2222522462</v>
      </c>
      <c r="N299" s="2">
        <v>1520934.9954704314</v>
      </c>
      <c r="O299" s="22">
        <f t="shared" si="18"/>
        <v>6408207.7855526451</v>
      </c>
      <c r="P299" s="22">
        <f>O299/E299</f>
        <v>339.93993875935735</v>
      </c>
      <c r="Q299" s="20">
        <f t="shared" si="19"/>
        <v>4887272.7900822135</v>
      </c>
      <c r="R299" s="20">
        <f>Q299/E299</f>
        <v>259.25801231140065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85" zoomScaleNormal="85" workbookViewId="0"/>
  </sheetViews>
  <sheetFormatPr defaultColWidth="8.7109375" defaultRowHeight="15.75" x14ac:dyDescent="0.25"/>
  <cols>
    <col min="1" max="2" width="23.7109375" style="8" customWidth="1"/>
    <col min="3" max="3" width="20.140625" style="8" customWidth="1"/>
    <col min="4" max="5" width="19.7109375" style="8" customWidth="1"/>
    <col min="6" max="6" width="8.7109375" customWidth="1"/>
    <col min="7" max="8" width="23.7109375" style="15" customWidth="1"/>
    <col min="9" max="9" width="20.140625" style="15" customWidth="1"/>
    <col min="10" max="11" width="19.7109375" style="15" customWidth="1"/>
    <col min="12" max="16384" width="8.7109375" style="15"/>
  </cols>
  <sheetData>
    <row r="1" spans="1:11" ht="38.25" customHeight="1" thickBot="1" x14ac:dyDescent="0.35">
      <c r="A1" s="25" t="s">
        <v>369</v>
      </c>
      <c r="G1" s="14"/>
    </row>
    <row r="2" spans="1:11" ht="54.75" customHeight="1" thickTop="1" thickBot="1" x14ac:dyDescent="0.35">
      <c r="A2" s="57" t="s">
        <v>318</v>
      </c>
      <c r="B2" s="58" t="s">
        <v>320</v>
      </c>
      <c r="C2" s="55" t="s">
        <v>325</v>
      </c>
      <c r="D2" s="59" t="s">
        <v>371</v>
      </c>
      <c r="E2" s="59" t="s">
        <v>370</v>
      </c>
      <c r="G2" s="60" t="s">
        <v>326</v>
      </c>
      <c r="H2" s="58" t="s">
        <v>319</v>
      </c>
      <c r="I2" s="55" t="s">
        <v>325</v>
      </c>
      <c r="J2" s="59" t="s">
        <v>371</v>
      </c>
      <c r="K2" s="59" t="s">
        <v>370</v>
      </c>
    </row>
    <row r="3" spans="1:11" ht="16.5" thickTop="1" x14ac:dyDescent="0.25">
      <c r="B3" s="9" t="s">
        <v>2</v>
      </c>
      <c r="C3" s="32">
        <f>SUM(C4:C21)</f>
        <v>5488130</v>
      </c>
      <c r="D3" s="32">
        <f t="shared" ref="D3" si="0">SUM(D4:D21)</f>
        <v>1922302973.1498051</v>
      </c>
      <c r="E3" s="33">
        <f>D3/C3</f>
        <v>350.26556826274253</v>
      </c>
      <c r="H3" s="9" t="s">
        <v>2</v>
      </c>
      <c r="I3" s="32">
        <f>SUM(I4:I10)</f>
        <v>5488130</v>
      </c>
      <c r="J3" s="32">
        <f>SUM(J4:J10)</f>
        <v>1922302973.1498046</v>
      </c>
      <c r="K3" s="33">
        <f>J3/I3</f>
        <v>350.26556826274242</v>
      </c>
    </row>
    <row r="4" spans="1:11" x14ac:dyDescent="0.25">
      <c r="A4" s="12">
        <v>1</v>
      </c>
      <c r="B4" s="12" t="s">
        <v>0</v>
      </c>
      <c r="C4" s="3">
        <f>SUMIF('Tuet kunnittain 2020'!$C$6:$C$299,A4,'Tuet kunnittain 2020'!E$6:E$299)</f>
        <v>1671024</v>
      </c>
      <c r="D4" s="3">
        <f>SUMIF('Tuet kunnittain 2020'!$C$6:$C$299,$A4,'Tuet kunnittain 2020'!$O$6:$O$299)</f>
        <v>674234406.00048792</v>
      </c>
      <c r="E4" s="34">
        <f t="shared" ref="E4:E21" si="1">D4/C4</f>
        <v>403.48577040215338</v>
      </c>
      <c r="G4" s="12">
        <v>20</v>
      </c>
      <c r="H4" s="12" t="s">
        <v>310</v>
      </c>
      <c r="I4" s="3">
        <f>SUMIF('Tuet kunnittain 2020'!$D$6:$D$299,G4,'Tuet kunnittain 2020'!E$6:E$299)</f>
        <v>2169897</v>
      </c>
      <c r="J4" s="3">
        <f>SUMIF('Tuet kunnittain 2020'!$D$6:$D$299,G4,'Tuet kunnittain 2020'!$O$6:$O$299)</f>
        <v>826181230.7037102</v>
      </c>
      <c r="K4" s="34">
        <f t="shared" ref="K4:K10" si="2">J4/I4</f>
        <v>380.746750054823</v>
      </c>
    </row>
    <row r="5" spans="1:11" x14ac:dyDescent="0.25">
      <c r="A5" s="12">
        <v>2</v>
      </c>
      <c r="B5" s="12" t="s">
        <v>293</v>
      </c>
      <c r="C5" s="3">
        <f>SUMIF('Tuet kunnittain 2020'!$C$6:$C$299,A5,'Tuet kunnittain 2020'!E$6:E$299)</f>
        <v>478582</v>
      </c>
      <c r="D5" s="3">
        <f>SUMIF('Tuet kunnittain 2020'!$C$6:$C$299,$A5,'Tuet kunnittain 2020'!$O$6:$O$299)</f>
        <v>161460987.49985367</v>
      </c>
      <c r="E5" s="34">
        <f t="shared" si="1"/>
        <v>337.37371547583001</v>
      </c>
      <c r="G5" s="12">
        <v>21</v>
      </c>
      <c r="H5" s="12" t="s">
        <v>311</v>
      </c>
      <c r="I5" s="3">
        <f>SUMIF('Tuet kunnittain 2020'!$D$6:$D$299,G5,'Tuet kunnittain 2020'!E$6:E$299)</f>
        <v>1013940</v>
      </c>
      <c r="J5" s="3">
        <f>SUMIF('Tuet kunnittain 2020'!$D$6:$D$299,G5,'Tuet kunnittain 2020'!$O$6:$O$299)</f>
        <v>339764376.63717115</v>
      </c>
      <c r="K5" s="34">
        <f t="shared" si="2"/>
        <v>335.09317773948277</v>
      </c>
    </row>
    <row r="6" spans="1:11" x14ac:dyDescent="0.25">
      <c r="A6" s="12">
        <v>4</v>
      </c>
      <c r="B6" s="12" t="s">
        <v>294</v>
      </c>
      <c r="C6" s="3">
        <f>SUMIF('Tuet kunnittain 2020'!$C$6:$C$299,A6,'Tuet kunnittain 2020'!E$6:E$299)</f>
        <v>218624</v>
      </c>
      <c r="D6" s="3">
        <f>SUMIF('Tuet kunnittain 2020'!$C$6:$C$299,$A6,'Tuet kunnittain 2020'!$O$6:$O$299)</f>
        <v>71472552.218403786</v>
      </c>
      <c r="E6" s="34">
        <f t="shared" si="1"/>
        <v>326.91997318868829</v>
      </c>
      <c r="G6" s="12">
        <v>22</v>
      </c>
      <c r="H6" s="12" t="s">
        <v>312</v>
      </c>
      <c r="I6" s="3">
        <f>SUMIF('Tuet kunnittain 2020'!$D$6:$D$299,G6,'Tuet kunnittain 2020'!E$6:E$299)</f>
        <v>819892</v>
      </c>
      <c r="J6" s="3">
        <f>SUMIF('Tuet kunnittain 2020'!$D$6:$D$299,G6,'Tuet kunnittain 2020'!$O$6:$O$299)</f>
        <v>278961281.27757496</v>
      </c>
      <c r="K6" s="34">
        <f t="shared" si="2"/>
        <v>340.24149677954529</v>
      </c>
    </row>
    <row r="7" spans="1:11" x14ac:dyDescent="0.25">
      <c r="A7" s="12">
        <v>5</v>
      </c>
      <c r="B7" s="12" t="s">
        <v>295</v>
      </c>
      <c r="C7" s="3">
        <f>SUMIF('Tuet kunnittain 2020'!$C$6:$C$299,A7,'Tuet kunnittain 2020'!E$6:E$299)</f>
        <v>171364</v>
      </c>
      <c r="D7" s="3">
        <f>SUMIF('Tuet kunnittain 2020'!$C$6:$C$299,$A7,'Tuet kunnittain 2020'!$O$6:$O$299)</f>
        <v>54967809.455625772</v>
      </c>
      <c r="E7" s="34">
        <f t="shared" si="1"/>
        <v>320.76637715988056</v>
      </c>
      <c r="G7" s="12">
        <v>23</v>
      </c>
      <c r="H7" s="12" t="s">
        <v>313</v>
      </c>
      <c r="I7" s="3">
        <f>SUMIF('Tuet kunnittain 2020'!$D$6:$D$299,G7,'Tuet kunnittain 2020'!E$6:E$299)</f>
        <v>596663</v>
      </c>
      <c r="J7" s="3">
        <f>SUMIF('Tuet kunnittain 2020'!$D$6:$D$299,G7,'Tuet kunnittain 2020'!$O$6:$O$299)</f>
        <v>193215773.73797035</v>
      </c>
      <c r="K7" s="34">
        <f t="shared" si="2"/>
        <v>323.82730911414041</v>
      </c>
    </row>
    <row r="8" spans="1:11" x14ac:dyDescent="0.25">
      <c r="A8" s="12">
        <v>6</v>
      </c>
      <c r="B8" s="12" t="s">
        <v>296</v>
      </c>
      <c r="C8" s="3">
        <f>SUMIF('Tuet kunnittain 2020'!$C$6:$C$299,A8,'Tuet kunnittain 2020'!E$6:E$299)</f>
        <v>515095</v>
      </c>
      <c r="D8" s="3">
        <f>SUMIF('Tuet kunnittain 2020'!$C$6:$C$299,$A8,'Tuet kunnittain 2020'!$O$6:$O$299)</f>
        <v>174994628.66542274</v>
      </c>
      <c r="E8" s="34">
        <f t="shared" si="1"/>
        <v>339.73272632314956</v>
      </c>
      <c r="G8" s="12">
        <v>24</v>
      </c>
      <c r="H8" s="12" t="s">
        <v>314</v>
      </c>
      <c r="I8" s="3">
        <f>SUMIF('Tuet kunnittain 2020'!$D$6:$D$299,G8,'Tuet kunnittain 2020'!E$6:E$299)</f>
        <v>543682</v>
      </c>
      <c r="J8" s="3">
        <f>SUMIF('Tuet kunnittain 2020'!$D$6:$D$299,G8,'Tuet kunnittain 2020'!$O$6:$O$299)</f>
        <v>176328181.79773673</v>
      </c>
      <c r="K8" s="34">
        <f t="shared" si="2"/>
        <v>324.32227257429292</v>
      </c>
    </row>
    <row r="9" spans="1:11" x14ac:dyDescent="0.25">
      <c r="A9" s="12">
        <v>7</v>
      </c>
      <c r="B9" s="12" t="s">
        <v>297</v>
      </c>
      <c r="C9" s="3">
        <f>SUMIF('Tuet kunnittain 2020'!$C$6:$C$299,A9,'Tuet kunnittain 2020'!E$6:E$299)</f>
        <v>200629</v>
      </c>
      <c r="D9" s="3">
        <f>SUMIF('Tuet kunnittain 2020'!$C$6:$C$299,$A9,'Tuet kunnittain 2020'!$O$6:$O$299)</f>
        <v>64256957.750920385</v>
      </c>
      <c r="E9" s="34">
        <f t="shared" si="1"/>
        <v>320.27751596688609</v>
      </c>
      <c r="G9" s="12">
        <v>25</v>
      </c>
      <c r="H9" s="12" t="s">
        <v>315</v>
      </c>
      <c r="I9" s="3">
        <f>SUMIF('Tuet kunnittain 2020'!$D$6:$D$299,G9,'Tuet kunnittain 2020'!E$6:E$299)</f>
        <v>295185</v>
      </c>
      <c r="J9" s="3">
        <f>SUMIF('Tuet kunnittain 2020'!$D$6:$D$299,G9,'Tuet kunnittain 2020'!$O$6:$O$299)</f>
        <v>92390644.537287772</v>
      </c>
      <c r="K9" s="34">
        <f t="shared" si="2"/>
        <v>312.9923422168734</v>
      </c>
    </row>
    <row r="10" spans="1:11" x14ac:dyDescent="0.25">
      <c r="A10" s="12">
        <v>8</v>
      </c>
      <c r="B10" s="12" t="s">
        <v>298</v>
      </c>
      <c r="C10" s="3">
        <f>SUMIF('Tuet kunnittain 2020'!$C$6:$C$299,A10,'Tuet kunnittain 2020'!E$6:E$299)</f>
        <v>173388</v>
      </c>
      <c r="D10" s="3">
        <f>SUMIF('Tuet kunnittain 2020'!$C$6:$C$299,$A10,'Tuet kunnittain 2020'!$O$6:$O$299)</f>
        <v>55799646.634016581</v>
      </c>
      <c r="E10" s="34">
        <f t="shared" si="1"/>
        <v>321.81954134090353</v>
      </c>
      <c r="G10" s="12">
        <v>26</v>
      </c>
      <c r="H10" s="12" t="s">
        <v>316</v>
      </c>
      <c r="I10" s="3">
        <f>SUMIF('Tuet kunnittain 2020'!$D$6:$D$299,G10,'Tuet kunnittain 2020'!E$6:E$299)</f>
        <v>48871</v>
      </c>
      <c r="J10" s="3">
        <f>SUMIF('Tuet kunnittain 2020'!$D$6:$D$299,G10,'Tuet kunnittain 2020'!$O$6:$O$299)</f>
        <v>15461484.458353547</v>
      </c>
      <c r="K10" s="34">
        <f t="shared" si="2"/>
        <v>316.37340055152436</v>
      </c>
    </row>
    <row r="11" spans="1:11" x14ac:dyDescent="0.25">
      <c r="A11" s="12">
        <v>9</v>
      </c>
      <c r="B11" s="12" t="s">
        <v>299</v>
      </c>
      <c r="C11" s="3">
        <f>SUMIF('Tuet kunnittain 2020'!$C$6:$C$299,A11,'Tuet kunnittain 2020'!E$6:E$299)</f>
        <v>128756</v>
      </c>
      <c r="D11" s="3">
        <f>SUMIF('Tuet kunnittain 2020'!$C$6:$C$299,$A11,'Tuet kunnittain 2020'!$O$6:$O$299)</f>
        <v>40544493.293958746</v>
      </c>
      <c r="E11" s="34">
        <f t="shared" si="1"/>
        <v>314.89401110595816</v>
      </c>
      <c r="J11" s="48" t="s">
        <v>331</v>
      </c>
      <c r="K11" s="18">
        <f>MIN(K4:K10)</f>
        <v>312.9923422168734</v>
      </c>
    </row>
    <row r="12" spans="1:11" x14ac:dyDescent="0.25">
      <c r="A12" s="12">
        <v>10</v>
      </c>
      <c r="B12" s="12" t="s">
        <v>300</v>
      </c>
      <c r="C12" s="3">
        <f>SUMIF('Tuet kunnittain 2020'!$C$6:$C$299,A12,'Tuet kunnittain 2020'!E$6:E$299)</f>
        <v>144615</v>
      </c>
      <c r="D12" s="3">
        <f>SUMIF('Tuet kunnittain 2020'!$C$6:$C$299,$A12,'Tuet kunnittain 2020'!$O$6:$O$299)</f>
        <v>45082631.942543</v>
      </c>
      <c r="E12" s="34">
        <f t="shared" si="1"/>
        <v>311.74243296022541</v>
      </c>
      <c r="J12" s="48" t="s">
        <v>332</v>
      </c>
      <c r="K12" s="18">
        <f>MAX(K4:K10)</f>
        <v>380.746750054823</v>
      </c>
    </row>
    <row r="13" spans="1:11" x14ac:dyDescent="0.25">
      <c r="A13" s="12">
        <v>11</v>
      </c>
      <c r="B13" s="12" t="s">
        <v>301</v>
      </c>
      <c r="C13" s="3">
        <f>SUMIF('Tuet kunnittain 2020'!$C$6:$C$299,A13,'Tuet kunnittain 2020'!E$6:E$299)</f>
        <v>245602</v>
      </c>
      <c r="D13" s="3">
        <f>SUMIF('Tuet kunnittain 2020'!$C$6:$C$299,$A13,'Tuet kunnittain 2020'!$O$6:$O$299)</f>
        <v>78897613.884667829</v>
      </c>
      <c r="E13" s="34">
        <f t="shared" si="1"/>
        <v>321.24174023284758</v>
      </c>
      <c r="J13" s="17"/>
      <c r="K13" s="18"/>
    </row>
    <row r="14" spans="1:11" x14ac:dyDescent="0.25">
      <c r="A14" s="12">
        <v>12</v>
      </c>
      <c r="B14" s="12" t="s">
        <v>302</v>
      </c>
      <c r="C14" s="3">
        <f>SUMIF('Tuet kunnittain 2020'!$C$6:$C$299,A14,'Tuet kunnittain 2020'!E$6:E$299)</f>
        <v>162240</v>
      </c>
      <c r="D14" s="3">
        <f>SUMIF('Tuet kunnittain 2020'!$C$6:$C$299,$A14,'Tuet kunnittain 2020'!$O$6:$O$299)</f>
        <v>49687507.698617399</v>
      </c>
      <c r="E14" s="34">
        <f t="shared" si="1"/>
        <v>306.25929301416051</v>
      </c>
      <c r="J14" s="17"/>
      <c r="K14" s="18"/>
    </row>
    <row r="15" spans="1:11" x14ac:dyDescent="0.25">
      <c r="A15" s="12">
        <v>13</v>
      </c>
      <c r="B15" s="12" t="s">
        <v>303</v>
      </c>
      <c r="C15" s="3">
        <f>SUMIF('Tuet kunnittain 2020'!$C$6:$C$299,A15,'Tuet kunnittain 2020'!E$6:E$299)</f>
        <v>275521</v>
      </c>
      <c r="D15" s="3">
        <f>SUMIF('Tuet kunnittain 2020'!$C$6:$C$299,$A15,'Tuet kunnittain 2020'!$O$6:$O$299)</f>
        <v>89613570.055390075</v>
      </c>
      <c r="E15" s="34">
        <f t="shared" si="1"/>
        <v>325.25132405656944</v>
      </c>
    </row>
    <row r="16" spans="1:11" x14ac:dyDescent="0.25">
      <c r="A16" s="12">
        <v>14</v>
      </c>
      <c r="B16" s="12" t="s">
        <v>304</v>
      </c>
      <c r="C16" s="3">
        <f>SUMIF('Tuet kunnittain 2020'!$C$6:$C$299,A16,'Tuet kunnittain 2020'!E$6:E$299)</f>
        <v>189715</v>
      </c>
      <c r="D16" s="3">
        <f>SUMIF('Tuet kunnittain 2020'!$C$6:$C$299,$A16,'Tuet kunnittain 2020'!$O$6:$O$299)</f>
        <v>58264212.493755877</v>
      </c>
      <c r="E16" s="34">
        <f t="shared" si="1"/>
        <v>307.11442159953549</v>
      </c>
    </row>
    <row r="17" spans="1:11" x14ac:dyDescent="0.25">
      <c r="A17" s="12">
        <v>15</v>
      </c>
      <c r="B17" s="12" t="s">
        <v>305</v>
      </c>
      <c r="C17" s="3">
        <f>SUMIF('Tuet kunnittain 2020'!$C$6:$C$299,A17,'Tuet kunnittain 2020'!E$6:E$299)</f>
        <v>180794</v>
      </c>
      <c r="D17" s="3">
        <f>SUMIF('Tuet kunnittain 2020'!$C$6:$C$299,$A17,'Tuet kunnittain 2020'!$O$6:$O$299)</f>
        <v>56882651.390293263</v>
      </c>
      <c r="E17" s="34">
        <f t="shared" si="1"/>
        <v>314.62687583820957</v>
      </c>
    </row>
    <row r="18" spans="1:11" x14ac:dyDescent="0.25">
      <c r="A18" s="12">
        <v>16</v>
      </c>
      <c r="B18" s="12" t="s">
        <v>306</v>
      </c>
      <c r="C18" s="3">
        <f>SUMIF('Tuet kunnittain 2020'!$C$6:$C$299,A18,'Tuet kunnittain 2020'!E$6:E$299)</f>
        <v>68437</v>
      </c>
      <c r="D18" s="3">
        <f>SUMIF('Tuet kunnittain 2020'!$C$6:$C$299,$A18,'Tuet kunnittain 2020'!$O$6:$O$299)</f>
        <v>22661807.650500678</v>
      </c>
      <c r="E18" s="34">
        <f t="shared" si="1"/>
        <v>331.13385523182893</v>
      </c>
    </row>
    <row r="19" spans="1:11" x14ac:dyDescent="0.25">
      <c r="A19" s="12">
        <v>17</v>
      </c>
      <c r="B19" s="12" t="s">
        <v>307</v>
      </c>
      <c r="C19" s="3">
        <f>SUMIF('Tuet kunnittain 2020'!$C$6:$C$299,A19,'Tuet kunnittain 2020'!E$6:E$299)</f>
        <v>412161</v>
      </c>
      <c r="D19" s="3">
        <f>SUMIF('Tuet kunnittain 2020'!$C$6:$C$299,$A19,'Tuet kunnittain 2020'!$O$6:$O$299)</f>
        <v>137641595.19920364</v>
      </c>
      <c r="E19" s="34">
        <f t="shared" si="1"/>
        <v>333.9510414600208</v>
      </c>
    </row>
    <row r="20" spans="1:11" x14ac:dyDescent="0.25">
      <c r="A20" s="12">
        <v>18</v>
      </c>
      <c r="B20" s="12" t="s">
        <v>308</v>
      </c>
      <c r="C20" s="3">
        <f>SUMIF('Tuet kunnittain 2020'!$C$6:$C$299,A20,'Tuet kunnittain 2020'!E$6:E$299)</f>
        <v>73061</v>
      </c>
      <c r="D20" s="3">
        <f>SUMIF('Tuet kunnittain 2020'!$C$6:$C$299,$A20,'Tuet kunnittain 2020'!$O$6:$O$299)</f>
        <v>24070745.995557778</v>
      </c>
      <c r="E20" s="34">
        <f t="shared" si="1"/>
        <v>329.46094353427651</v>
      </c>
    </row>
    <row r="21" spans="1:11" x14ac:dyDescent="0.25">
      <c r="A21" s="12">
        <v>19</v>
      </c>
      <c r="B21" s="12" t="s">
        <v>309</v>
      </c>
      <c r="C21" s="3">
        <f>SUMIF('Tuet kunnittain 2020'!$C$6:$C$299,A21,'Tuet kunnittain 2020'!E$6:E$299)</f>
        <v>178522</v>
      </c>
      <c r="D21" s="3">
        <f>SUMIF('Tuet kunnittain 2020'!$C$6:$C$299,$A21,'Tuet kunnittain 2020'!$O$6:$O$299)</f>
        <v>61769155.320585743</v>
      </c>
      <c r="E21" s="34">
        <f t="shared" si="1"/>
        <v>346.0030434377037</v>
      </c>
    </row>
    <row r="22" spans="1:11" x14ac:dyDescent="0.25">
      <c r="A22" s="15"/>
      <c r="B22" s="15"/>
      <c r="C22" s="15"/>
      <c r="D22" s="17" t="s">
        <v>331</v>
      </c>
      <c r="E22" s="35">
        <f>MIN(E4:E21)</f>
        <v>306.25929301416051</v>
      </c>
    </row>
    <row r="23" spans="1:11" x14ac:dyDescent="0.25">
      <c r="A23" s="15"/>
      <c r="B23" s="15"/>
      <c r="C23" s="15"/>
      <c r="D23" s="17" t="s">
        <v>332</v>
      </c>
      <c r="E23" s="35">
        <f>MAX(E4:E21)</f>
        <v>403.48577040215338</v>
      </c>
    </row>
    <row r="24" spans="1:11" x14ac:dyDescent="0.25">
      <c r="A24" s="15"/>
      <c r="B24" s="15"/>
      <c r="C24" s="15"/>
      <c r="D24" s="17"/>
      <c r="E24" s="35"/>
    </row>
    <row r="25" spans="1:11" ht="60" customHeight="1" thickBot="1" x14ac:dyDescent="0.3">
      <c r="A25" s="61" t="s">
        <v>366</v>
      </c>
      <c r="B25" s="61"/>
      <c r="C25" s="24"/>
      <c r="D25" s="24"/>
      <c r="E25" s="24"/>
      <c r="F25" s="36"/>
      <c r="G25" s="24"/>
      <c r="H25" s="24"/>
      <c r="I25" s="24"/>
      <c r="J25" s="24"/>
      <c r="K25" s="24"/>
    </row>
    <row r="26" spans="1:11" ht="36" thickTop="1" thickBot="1" x14ac:dyDescent="0.35">
      <c r="A26" s="57" t="s">
        <v>318</v>
      </c>
      <c r="B26" s="62" t="s">
        <v>320</v>
      </c>
      <c r="C26" s="55" t="s">
        <v>325</v>
      </c>
      <c r="D26" s="59" t="s">
        <v>371</v>
      </c>
      <c r="E26" s="59" t="s">
        <v>370</v>
      </c>
      <c r="G26" s="60" t="s">
        <v>326</v>
      </c>
      <c r="H26" s="62" t="s">
        <v>319</v>
      </c>
      <c r="I26" s="55" t="s">
        <v>325</v>
      </c>
      <c r="J26" s="59" t="s">
        <v>371</v>
      </c>
      <c r="K26" s="59" t="s">
        <v>370</v>
      </c>
    </row>
    <row r="27" spans="1:11" ht="16.5" thickTop="1" x14ac:dyDescent="0.25">
      <c r="B27" s="9" t="s">
        <v>2</v>
      </c>
      <c r="C27" s="32">
        <f>SUM(C28:C45)</f>
        <v>5488130</v>
      </c>
      <c r="D27" s="32">
        <f t="shared" ref="D27" si="3">SUM(D28:D45)</f>
        <v>1472302973.1498041</v>
      </c>
      <c r="E27" s="33">
        <f>D27/C27</f>
        <v>268.27042601939166</v>
      </c>
      <c r="H27" s="9" t="s">
        <v>2</v>
      </c>
      <c r="I27" s="32">
        <f>SUM(I28:I34)</f>
        <v>5488130</v>
      </c>
      <c r="J27" s="32">
        <f>SUM(J28:J34)</f>
        <v>1472302973.1498048</v>
      </c>
      <c r="K27" s="33">
        <f>J27/I27</f>
        <v>268.27042601939183</v>
      </c>
    </row>
    <row r="28" spans="1:11" x14ac:dyDescent="0.25">
      <c r="A28" s="12">
        <v>1</v>
      </c>
      <c r="B28" s="12" t="s">
        <v>0</v>
      </c>
      <c r="C28" s="3">
        <f>SUMIF('Tuet kunnittain 2020'!$C$6:$C$299,A28,'Tuet kunnittain 2020'!E$6:E$299)</f>
        <v>1671024</v>
      </c>
      <c r="D28" s="3">
        <f>SUMIF('Tuet kunnittain 2020'!$C$6:$C$299,$A28,'Tuet kunnittain 2020'!$Q$6:$Q$299)</f>
        <v>505656443.40792626</v>
      </c>
      <c r="E28" s="34">
        <f t="shared" ref="E28:E45" si="4">D28/C28</f>
        <v>302.60274143754145</v>
      </c>
      <c r="G28" s="12">
        <v>20</v>
      </c>
      <c r="H28" s="12" t="s">
        <v>310</v>
      </c>
      <c r="I28" s="3">
        <f>SUMIF('Tuet kunnittain 2020'!$D$6:$D$299,G28,'Tuet kunnittain 2020'!E$6:E$299)</f>
        <v>2169897</v>
      </c>
      <c r="J28" s="3">
        <f>SUMIF('Tuet kunnittain 2020'!$D$6:$D$299,G28,'Tuet kunnittain 2020'!$Q$6:$Q$299)</f>
        <v>611991597.15610635</v>
      </c>
      <c r="K28" s="34">
        <f t="shared" ref="K28:K34" si="5">J28/I28</f>
        <v>282.03716450877914</v>
      </c>
    </row>
    <row r="29" spans="1:11" x14ac:dyDescent="0.25">
      <c r="A29" s="12">
        <v>2</v>
      </c>
      <c r="B29" s="12" t="s">
        <v>293</v>
      </c>
      <c r="C29" s="3">
        <f>SUMIF('Tuet kunnittain 2020'!$C$6:$C$299,A29,'Tuet kunnittain 2020'!E$6:E$299)</f>
        <v>478582</v>
      </c>
      <c r="D29" s="3">
        <f>SUMIF('Tuet kunnittain 2020'!$C$6:$C$299,$A29,'Tuet kunnittain 2020'!$Q$6:$Q$299)</f>
        <v>122492235.40677994</v>
      </c>
      <c r="E29" s="34">
        <f t="shared" si="4"/>
        <v>255.94827094788343</v>
      </c>
      <c r="G29" s="12">
        <v>21</v>
      </c>
      <c r="H29" s="12" t="s">
        <v>311</v>
      </c>
      <c r="I29" s="3">
        <f>SUMIF('Tuet kunnittain 2020'!$D$6:$D$299,G29,'Tuet kunnittain 2020'!E$6:E$299)</f>
        <v>1013940</v>
      </c>
      <c r="J29" s="3">
        <f>SUMIF('Tuet kunnittain 2020'!$D$6:$D$299,G29,'Tuet kunnittain 2020'!$Q$6:$Q$299)</f>
        <v>265075241.36975986</v>
      </c>
      <c r="K29" s="34">
        <f t="shared" si="5"/>
        <v>261.43089469767426</v>
      </c>
    </row>
    <row r="30" spans="1:11" x14ac:dyDescent="0.25">
      <c r="A30" s="12">
        <v>4</v>
      </c>
      <c r="B30" s="12" t="s">
        <v>294</v>
      </c>
      <c r="C30" s="3">
        <f>SUMIF('Tuet kunnittain 2020'!$C$6:$C$299,A30,'Tuet kunnittain 2020'!E$6:E$299)</f>
        <v>218624</v>
      </c>
      <c r="D30" s="3">
        <f>SUMIF('Tuet kunnittain 2020'!$C$6:$C$299,$A30,'Tuet kunnittain 2020'!$Q$6:$Q$299)</f>
        <v>54990269.304444216</v>
      </c>
      <c r="E30" s="34">
        <f t="shared" si="4"/>
        <v>251.5289689349944</v>
      </c>
      <c r="G30" s="12">
        <v>22</v>
      </c>
      <c r="H30" s="12" t="s">
        <v>312</v>
      </c>
      <c r="I30" s="3">
        <f>SUMIF('Tuet kunnittain 2020'!$D$6:$D$299,G30,'Tuet kunnittain 2020'!E$6:E$299)</f>
        <v>819892</v>
      </c>
      <c r="J30" s="3">
        <f>SUMIF('Tuet kunnittain 2020'!$D$6:$D$299,G30,'Tuet kunnittain 2020'!$Q$6:$Q$299)</f>
        <v>224457958.43419734</v>
      </c>
      <c r="K30" s="34">
        <f t="shared" si="5"/>
        <v>273.7652744924909</v>
      </c>
    </row>
    <row r="31" spans="1:11" x14ac:dyDescent="0.25">
      <c r="A31" s="12">
        <v>5</v>
      </c>
      <c r="B31" s="12" t="s">
        <v>295</v>
      </c>
      <c r="C31" s="3">
        <f>SUMIF('Tuet kunnittain 2020'!$C$6:$C$299,A31,'Tuet kunnittain 2020'!E$6:E$299)</f>
        <v>171364</v>
      </c>
      <c r="D31" s="3">
        <f>SUMIF('Tuet kunnittain 2020'!$C$6:$C$299,$A31,'Tuet kunnittain 2020'!$Q$6:$Q$299)</f>
        <v>42813693.2315538</v>
      </c>
      <c r="E31" s="34">
        <f t="shared" si="4"/>
        <v>249.84065049575057</v>
      </c>
      <c r="G31" s="12">
        <v>23</v>
      </c>
      <c r="H31" s="12" t="s">
        <v>313</v>
      </c>
      <c r="I31" s="3">
        <f>SUMIF('Tuet kunnittain 2020'!$D$6:$D$299,G31,'Tuet kunnittain 2020'!E$6:E$299)</f>
        <v>596663</v>
      </c>
      <c r="J31" s="3">
        <f>SUMIF('Tuet kunnittain 2020'!$D$6:$D$299,G31,'Tuet kunnittain 2020'!$Q$6:$Q$299)</f>
        <v>151317946.905974</v>
      </c>
      <c r="K31" s="34">
        <f t="shared" si="5"/>
        <v>253.60705608689327</v>
      </c>
    </row>
    <row r="32" spans="1:11" x14ac:dyDescent="0.25">
      <c r="A32" s="12">
        <v>6</v>
      </c>
      <c r="B32" s="12" t="s">
        <v>296</v>
      </c>
      <c r="C32" s="3">
        <f>SUMIF('Tuet kunnittain 2020'!$C$6:$C$299,A32,'Tuet kunnittain 2020'!E$6:E$299)</f>
        <v>515095</v>
      </c>
      <c r="D32" s="3">
        <f>SUMIF('Tuet kunnittain 2020'!$C$6:$C$299,$A32,'Tuet kunnittain 2020'!$Q$6:$Q$299)</f>
        <v>137190912.72308952</v>
      </c>
      <c r="E32" s="34">
        <f t="shared" si="4"/>
        <v>266.34099093000225</v>
      </c>
      <c r="G32" s="12">
        <v>24</v>
      </c>
      <c r="H32" s="12" t="s">
        <v>314</v>
      </c>
      <c r="I32" s="3">
        <f>SUMIF('Tuet kunnittain 2020'!$D$6:$D$299,G32,'Tuet kunnittain 2020'!E$6:E$299)</f>
        <v>543682</v>
      </c>
      <c r="J32" s="3">
        <f>SUMIF('Tuet kunnittain 2020'!$D$6:$D$299,G32,'Tuet kunnittain 2020'!$Q$6:$Q$299)</f>
        <v>137325907.74443713</v>
      </c>
      <c r="K32" s="34">
        <f t="shared" si="5"/>
        <v>252.58498119201505</v>
      </c>
    </row>
    <row r="33" spans="1:11" x14ac:dyDescent="0.25">
      <c r="A33" s="12">
        <v>7</v>
      </c>
      <c r="B33" s="12" t="s">
        <v>297</v>
      </c>
      <c r="C33" s="3">
        <f>SUMIF('Tuet kunnittain 2020'!$C$6:$C$299,A33,'Tuet kunnittain 2020'!E$6:E$299)</f>
        <v>200629</v>
      </c>
      <c r="D33" s="3">
        <f>SUMIF('Tuet kunnittain 2020'!$C$6:$C$299,$A33,'Tuet kunnittain 2020'!$Q$6:$Q$299)</f>
        <v>50003775.5267836</v>
      </c>
      <c r="E33" s="34">
        <f t="shared" si="4"/>
        <v>249.23503345370611</v>
      </c>
      <c r="G33" s="12">
        <v>25</v>
      </c>
      <c r="H33" s="12" t="s">
        <v>315</v>
      </c>
      <c r="I33" s="3">
        <f>SUMIF('Tuet kunnittain 2020'!$D$6:$D$299,G33,'Tuet kunnittain 2020'!E$6:E$299)</f>
        <v>295185</v>
      </c>
      <c r="J33" s="3">
        <f>SUMIF('Tuet kunnittain 2020'!$D$6:$D$299,G33,'Tuet kunnittain 2020'!$Q$6:$Q$299)</f>
        <v>70577158.904519483</v>
      </c>
      <c r="K33" s="34">
        <f t="shared" si="5"/>
        <v>239.09466573341967</v>
      </c>
    </row>
    <row r="34" spans="1:11" x14ac:dyDescent="0.25">
      <c r="A34" s="12">
        <v>8</v>
      </c>
      <c r="B34" s="12" t="s">
        <v>298</v>
      </c>
      <c r="C34" s="3">
        <f>SUMIF('Tuet kunnittain 2020'!$C$6:$C$299,A34,'Tuet kunnittain 2020'!E$6:E$299)</f>
        <v>173388</v>
      </c>
      <c r="D34" s="3">
        <f>SUMIF('Tuet kunnittain 2020'!$C$6:$C$299,$A34,'Tuet kunnittain 2020'!$Q$6:$Q$299)</f>
        <v>43218805.421717547</v>
      </c>
      <c r="E34" s="34">
        <f t="shared" si="4"/>
        <v>249.2606490744316</v>
      </c>
      <c r="G34" s="12">
        <v>26</v>
      </c>
      <c r="H34" s="12" t="s">
        <v>316</v>
      </c>
      <c r="I34" s="3">
        <f>SUMIF('Tuet kunnittain 2020'!$D$6:$D$299,G34,'Tuet kunnittain 2020'!E$6:E$299)</f>
        <v>48871</v>
      </c>
      <c r="J34" s="3">
        <f>SUMIF('Tuet kunnittain 2020'!$D$6:$D$299,G34,'Tuet kunnittain 2020'!$Q$6:$Q$299)</f>
        <v>11557162.63481045</v>
      </c>
      <c r="K34" s="34">
        <f t="shared" si="5"/>
        <v>236.48303973338892</v>
      </c>
    </row>
    <row r="35" spans="1:11" x14ac:dyDescent="0.25">
      <c r="A35" s="12">
        <v>9</v>
      </c>
      <c r="B35" s="12" t="s">
        <v>299</v>
      </c>
      <c r="C35" s="3">
        <f>SUMIF('Tuet kunnittain 2020'!$C$6:$C$299,A35,'Tuet kunnittain 2020'!E$6:E$299)</f>
        <v>128756</v>
      </c>
      <c r="D35" s="3">
        <f>SUMIF('Tuet kunnittain 2020'!$C$6:$C$299,$A35,'Tuet kunnittain 2020'!$Q$6:$Q$299)</f>
        <v>31045662.611845531</v>
      </c>
      <c r="E35" s="34">
        <f t="shared" si="4"/>
        <v>241.12012342605806</v>
      </c>
      <c r="J35" s="17" t="s">
        <v>331</v>
      </c>
      <c r="K35" s="18">
        <f>MIN(K28:K34)</f>
        <v>236.48303973338892</v>
      </c>
    </row>
    <row r="36" spans="1:11" x14ac:dyDescent="0.25">
      <c r="A36" s="12">
        <v>10</v>
      </c>
      <c r="B36" s="12" t="s">
        <v>300</v>
      </c>
      <c r="C36" s="3">
        <f>SUMIF('Tuet kunnittain 2020'!$C$6:$C$299,A36,'Tuet kunnittain 2020'!E$6:E$299)</f>
        <v>144615</v>
      </c>
      <c r="D36" s="3">
        <f>SUMIF('Tuet kunnittain 2020'!$C$6:$C$299,$A36,'Tuet kunnittain 2020'!$Q$6:$Q$299)</f>
        <v>34057178.56764289</v>
      </c>
      <c r="E36" s="34">
        <f t="shared" si="4"/>
        <v>235.50239302729932</v>
      </c>
      <c r="J36" s="17" t="s">
        <v>332</v>
      </c>
      <c r="K36" s="18">
        <f>MAX(K28:K34)</f>
        <v>282.03716450877914</v>
      </c>
    </row>
    <row r="37" spans="1:11" x14ac:dyDescent="0.25">
      <c r="A37" s="12">
        <v>11</v>
      </c>
      <c r="B37" s="12" t="s">
        <v>301</v>
      </c>
      <c r="C37" s="3">
        <f>SUMIF('Tuet kunnittain 2020'!$C$6:$C$299,A37,'Tuet kunnittain 2020'!E$6:E$299)</f>
        <v>245602</v>
      </c>
      <c r="D37" s="3">
        <f>SUMIF('Tuet kunnittain 2020'!$C$6:$C$299,$A37,'Tuet kunnittain 2020'!$Q$6:$Q$299)</f>
        <v>61113172.023377582</v>
      </c>
      <c r="E37" s="34">
        <f t="shared" si="4"/>
        <v>248.83010734186848</v>
      </c>
      <c r="J37" s="17"/>
      <c r="K37" s="18"/>
    </row>
    <row r="38" spans="1:11" x14ac:dyDescent="0.25">
      <c r="A38" s="12">
        <v>12</v>
      </c>
      <c r="B38" s="12" t="s">
        <v>302</v>
      </c>
      <c r="C38" s="3">
        <f>SUMIF('Tuet kunnittain 2020'!$C$6:$C$299,A38,'Tuet kunnittain 2020'!E$6:E$299)</f>
        <v>162240</v>
      </c>
      <c r="D38" s="3">
        <f>SUMIF('Tuet kunnittain 2020'!$C$6:$C$299,$A38,'Tuet kunnittain 2020'!$Q$6:$Q$299)</f>
        <v>37887023.968942754</v>
      </c>
      <c r="E38" s="34">
        <f t="shared" si="4"/>
        <v>233.52455602158994</v>
      </c>
    </row>
    <row r="39" spans="1:11" x14ac:dyDescent="0.25">
      <c r="A39" s="12">
        <v>13</v>
      </c>
      <c r="B39" s="12" t="s">
        <v>303</v>
      </c>
      <c r="C39" s="3">
        <f>SUMIF('Tuet kunnittain 2020'!$C$6:$C$299,A39,'Tuet kunnittain 2020'!E$6:E$299)</f>
        <v>275521</v>
      </c>
      <c r="D39" s="3">
        <f>SUMIF('Tuet kunnittain 2020'!$C$6:$C$299,$A39,'Tuet kunnittain 2020'!$Q$6:$Q$299)</f>
        <v>69473760.290381595</v>
      </c>
      <c r="E39" s="34">
        <f t="shared" si="4"/>
        <v>252.15413812515777</v>
      </c>
    </row>
    <row r="40" spans="1:11" x14ac:dyDescent="0.25">
      <c r="A40" s="12">
        <v>14</v>
      </c>
      <c r="B40" s="12" t="s">
        <v>304</v>
      </c>
      <c r="C40" s="3">
        <f>SUMIF('Tuet kunnittain 2020'!$C$6:$C$299,A40,'Tuet kunnittain 2020'!E$6:E$299)</f>
        <v>189715</v>
      </c>
      <c r="D40" s="3">
        <f>SUMIF('Tuet kunnittain 2020'!$C$6:$C$299,$A40,'Tuet kunnittain 2020'!$Q$6:$Q$299)</f>
        <v>44909393.114817046</v>
      </c>
      <c r="E40" s="34">
        <f t="shared" si="4"/>
        <v>236.72030738116146</v>
      </c>
    </row>
    <row r="41" spans="1:11" x14ac:dyDescent="0.25">
      <c r="A41" s="12">
        <v>15</v>
      </c>
      <c r="B41" s="12" t="s">
        <v>305</v>
      </c>
      <c r="C41" s="3">
        <f>SUMIF('Tuet kunnittain 2020'!$C$6:$C$299,A41,'Tuet kunnittain 2020'!E$6:E$299)</f>
        <v>180794</v>
      </c>
      <c r="D41" s="3">
        <f>SUMIF('Tuet kunnittain 2020'!$C$6:$C$299,$A41,'Tuet kunnittain 2020'!$Q$6:$Q$299)</f>
        <v>43444103.001442194</v>
      </c>
      <c r="E41" s="34">
        <f t="shared" si="4"/>
        <v>240.29615474762545</v>
      </c>
    </row>
    <row r="42" spans="1:11" x14ac:dyDescent="0.25">
      <c r="A42" s="12">
        <v>16</v>
      </c>
      <c r="B42" s="12" t="s">
        <v>306</v>
      </c>
      <c r="C42" s="3">
        <f>SUMIF('Tuet kunnittain 2020'!$C$6:$C$299,A42,'Tuet kunnittain 2020'!E$6:E$299)</f>
        <v>68437</v>
      </c>
      <c r="D42" s="3">
        <f>SUMIF('Tuet kunnittain 2020'!$C$6:$C$299,$A42,'Tuet kunnittain 2020'!$Q$6:$Q$299)</f>
        <v>17455798.150200594</v>
      </c>
      <c r="E42" s="34">
        <f t="shared" si="4"/>
        <v>255.06375425866995</v>
      </c>
    </row>
    <row r="43" spans="1:11" x14ac:dyDescent="0.25">
      <c r="A43" s="12">
        <v>17</v>
      </c>
      <c r="B43" s="12" t="s">
        <v>307</v>
      </c>
      <c r="C43" s="3">
        <f>SUMIF('Tuet kunnittain 2020'!$C$6:$C$299,A43,'Tuet kunnittain 2020'!E$6:E$299)</f>
        <v>412161</v>
      </c>
      <c r="D43" s="3">
        <f>SUMIF('Tuet kunnittain 2020'!$C$6:$C$299,$A43,'Tuet kunnittain 2020'!$Q$6:$Q$299)</f>
        <v>108524282.95602143</v>
      </c>
      <c r="E43" s="34">
        <f t="shared" si="4"/>
        <v>263.30556009913948</v>
      </c>
    </row>
    <row r="44" spans="1:11" x14ac:dyDescent="0.25">
      <c r="A44" s="12">
        <v>18</v>
      </c>
      <c r="B44" s="12" t="s">
        <v>308</v>
      </c>
      <c r="C44" s="3">
        <f>SUMIF('Tuet kunnittain 2020'!$C$6:$C$299,A44,'Tuet kunnittain 2020'!E$6:E$299)</f>
        <v>73061</v>
      </c>
      <c r="D44" s="3">
        <f>SUMIF('Tuet kunnittain 2020'!$C$6:$C$299,$A44,'Tuet kunnittain 2020'!$Q$6:$Q$299)</f>
        <v>18853186.562292211</v>
      </c>
      <c r="E44" s="34">
        <f t="shared" si="4"/>
        <v>258.04720113729911</v>
      </c>
    </row>
    <row r="45" spans="1:11" x14ac:dyDescent="0.25">
      <c r="A45" s="12">
        <v>19</v>
      </c>
      <c r="B45" s="12" t="s">
        <v>309</v>
      </c>
      <c r="C45" s="3">
        <f>SUMIF('Tuet kunnittain 2020'!$C$6:$C$299,A45,'Tuet kunnittain 2020'!E$6:E$299)</f>
        <v>178522</v>
      </c>
      <c r="D45" s="3">
        <f>SUMIF('Tuet kunnittain 2020'!$C$6:$C$299,$A45,'Tuet kunnittain 2020'!$Q$6:$Q$299)</f>
        <v>49173276.880545653</v>
      </c>
      <c r="E45" s="34">
        <f t="shared" si="4"/>
        <v>275.44659414831591</v>
      </c>
    </row>
    <row r="46" spans="1:11" x14ac:dyDescent="0.25">
      <c r="A46" s="15"/>
      <c r="B46" s="15"/>
      <c r="C46" s="15"/>
      <c r="D46" s="17" t="s">
        <v>331</v>
      </c>
      <c r="E46" s="18">
        <f>MIN(E28:E45)</f>
        <v>233.52455602158994</v>
      </c>
    </row>
    <row r="47" spans="1:11" x14ac:dyDescent="0.25">
      <c r="A47" s="15"/>
      <c r="B47" s="15"/>
      <c r="C47" s="15"/>
      <c r="D47" s="17" t="s">
        <v>332</v>
      </c>
      <c r="E47" s="18">
        <f>MAX(E28:E45)</f>
        <v>302.60274143754145</v>
      </c>
    </row>
  </sheetData>
  <mergeCells count="1">
    <mergeCell ref="A25:B25"/>
  </mergeCells>
  <pageMargins left="0.7" right="0.7" top="0.75" bottom="0.75" header="0.3" footer="0.3"/>
  <pageSetup paperSize="9" orientation="portrait" horizontalDpi="300" verticalDpi="300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1"/>
  <sheetViews>
    <sheetView zoomScale="85" zoomScaleNormal="85" workbookViewId="0"/>
  </sheetViews>
  <sheetFormatPr defaultColWidth="8.7109375" defaultRowHeight="15" x14ac:dyDescent="0.2"/>
  <cols>
    <col min="1" max="1" width="17.42578125" style="2" customWidth="1"/>
    <col min="2" max="2" width="17.7109375" style="2" customWidth="1"/>
    <col min="3" max="4" width="15.7109375" style="2" customWidth="1"/>
    <col min="5" max="5" width="20.140625" style="5" customWidth="1"/>
    <col min="6" max="6" width="35" style="2" bestFit="1" customWidth="1"/>
    <col min="7" max="7" width="38.85546875" style="2" bestFit="1" customWidth="1"/>
    <col min="8" max="8" width="39.42578125" style="2" bestFit="1" customWidth="1"/>
    <col min="9" max="9" width="65" style="2" customWidth="1"/>
    <col min="10" max="11" width="18.7109375" style="3" customWidth="1"/>
    <col min="12" max="12" width="28.7109375" style="3" customWidth="1"/>
    <col min="13" max="13" width="18.7109375" style="3" customWidth="1"/>
    <col min="14" max="14" width="8.7109375" style="2"/>
    <col min="15" max="15" width="13.28515625" style="2" customWidth="1"/>
    <col min="16" max="16384" width="8.7109375" style="2"/>
  </cols>
  <sheetData>
    <row r="1" spans="1:13" ht="17.100000000000001" customHeight="1" thickBot="1" x14ac:dyDescent="0.35">
      <c r="A1" s="25" t="s">
        <v>373</v>
      </c>
      <c r="J1" s="28" t="s">
        <v>331</v>
      </c>
      <c r="K1" s="29">
        <f>MIN(K6:K298)</f>
        <v>103.26198955350426</v>
      </c>
      <c r="L1" s="30" t="s">
        <v>331</v>
      </c>
      <c r="M1" s="31">
        <f>MIN(M6:M298)</f>
        <v>48.539169970020716</v>
      </c>
    </row>
    <row r="2" spans="1:13" ht="17.100000000000001" customHeight="1" thickTop="1" x14ac:dyDescent="0.25">
      <c r="A2"/>
      <c r="I2" s="19"/>
      <c r="J2" s="28" t="s">
        <v>332</v>
      </c>
      <c r="K2" s="29">
        <f>MAX(K6:K298)</f>
        <v>274.76791957725902</v>
      </c>
      <c r="L2" s="30" t="s">
        <v>332</v>
      </c>
      <c r="M2" s="31">
        <f>MAX(M6:M298)</f>
        <v>55.54033160974133</v>
      </c>
    </row>
    <row r="3" spans="1:13" ht="17.100000000000001" customHeight="1" x14ac:dyDescent="0.25">
      <c r="B3" s="1"/>
      <c r="D3" s="3"/>
      <c r="E3" s="4"/>
      <c r="F3" s="6"/>
      <c r="G3" s="6"/>
      <c r="H3" s="6"/>
      <c r="I3" s="16"/>
      <c r="J3" s="22" t="s">
        <v>333</v>
      </c>
      <c r="K3" s="22">
        <f>MEDIAN(K6:K298)</f>
        <v>139.91900511594568</v>
      </c>
      <c r="L3" s="20" t="s">
        <v>333</v>
      </c>
      <c r="M3" s="20">
        <f>MEDIAN(M6:M298)</f>
        <v>50.098947197270384</v>
      </c>
    </row>
    <row r="4" spans="1:13" ht="87" customHeight="1" thickBot="1" x14ac:dyDescent="0.35">
      <c r="A4" s="54" t="s">
        <v>364</v>
      </c>
      <c r="B4" s="54" t="s">
        <v>1</v>
      </c>
      <c r="C4" s="54" t="s">
        <v>320</v>
      </c>
      <c r="D4" s="54" t="s">
        <v>319</v>
      </c>
      <c r="E4" s="55" t="s">
        <v>330</v>
      </c>
      <c r="F4" s="56" t="s">
        <v>376</v>
      </c>
      <c r="G4" s="56" t="s">
        <v>377</v>
      </c>
      <c r="H4" s="56" t="s">
        <v>378</v>
      </c>
      <c r="I4" s="56" t="s">
        <v>379</v>
      </c>
      <c r="J4" s="71" t="s">
        <v>365</v>
      </c>
      <c r="K4" s="72" t="s">
        <v>368</v>
      </c>
      <c r="L4" s="71" t="s">
        <v>367</v>
      </c>
      <c r="M4" s="67" t="s">
        <v>388</v>
      </c>
    </row>
    <row r="5" spans="1:13" s="1" customFormat="1" ht="16.5" thickTop="1" x14ac:dyDescent="0.25">
      <c r="A5" s="2"/>
      <c r="B5" s="1" t="s">
        <v>2</v>
      </c>
      <c r="E5" s="7">
        <f t="shared" ref="E5:J5" si="0">SUM(E6:E298)</f>
        <v>5495408</v>
      </c>
      <c r="F5" s="7">
        <f t="shared" si="0"/>
        <v>233609794.07999977</v>
      </c>
      <c r="G5" s="7">
        <f t="shared" si="0"/>
        <v>30999999.995333098</v>
      </c>
      <c r="H5" s="7">
        <f t="shared" si="0"/>
        <v>15387142.400000002</v>
      </c>
      <c r="I5" s="7">
        <f t="shared" si="0"/>
        <v>569999999.99999988</v>
      </c>
      <c r="J5" s="23">
        <f t="shared" si="0"/>
        <v>849996936.47533298</v>
      </c>
      <c r="K5" s="23">
        <f t="shared" ref="K5:K68" si="1">J5/E5</f>
        <v>154.6740363000041</v>
      </c>
      <c r="L5" s="21">
        <f>SUM(L6:L299)</f>
        <v>279996936.47533309</v>
      </c>
      <c r="M5" s="21">
        <f t="shared" ref="M5:M68" si="2">L5/E5</f>
        <v>50.951073418995115</v>
      </c>
    </row>
    <row r="6" spans="1:13" x14ac:dyDescent="0.2">
      <c r="A6" s="2">
        <v>5</v>
      </c>
      <c r="B6" s="2" t="s">
        <v>3</v>
      </c>
      <c r="C6" s="2">
        <v>14</v>
      </c>
      <c r="D6" s="2">
        <v>24</v>
      </c>
      <c r="E6" s="5">
        <v>9562</v>
      </c>
      <c r="F6" s="2">
        <v>406480.61999999732</v>
      </c>
      <c r="G6" s="2">
        <v>39009.285500408623</v>
      </c>
      <c r="H6" s="2">
        <v>26773.599999999999</v>
      </c>
      <c r="I6" s="2">
        <v>835371.73809522972</v>
      </c>
      <c r="J6" s="22">
        <f>SUM(F6:I6)</f>
        <v>1307635.2435956355</v>
      </c>
      <c r="K6" s="22">
        <f t="shared" si="1"/>
        <v>136.75331976528295</v>
      </c>
      <c r="L6" s="20">
        <f>SUM(F6:H6)</f>
        <v>472263.50550040591</v>
      </c>
      <c r="M6" s="20">
        <f t="shared" si="2"/>
        <v>49.389615718511386</v>
      </c>
    </row>
    <row r="7" spans="1:13" x14ac:dyDescent="0.2">
      <c r="A7" s="2">
        <v>9</v>
      </c>
      <c r="B7" s="2" t="s">
        <v>4</v>
      </c>
      <c r="C7" s="2">
        <v>17</v>
      </c>
      <c r="D7" s="2">
        <v>25</v>
      </c>
      <c r="E7" s="5">
        <v>2519</v>
      </c>
      <c r="F7" s="2">
        <v>107082.68999999948</v>
      </c>
      <c r="G7" s="2">
        <v>10521.55995142444</v>
      </c>
      <c r="H7" s="2">
        <v>7053.2</v>
      </c>
      <c r="I7" s="2">
        <v>204596.39182924875</v>
      </c>
      <c r="J7" s="22">
        <f t="shared" ref="J7:J70" si="3">SUM(F7:I7)</f>
        <v>329253.84178067266</v>
      </c>
      <c r="K7" s="22">
        <f t="shared" si="1"/>
        <v>130.7081547362734</v>
      </c>
      <c r="L7" s="20">
        <f t="shared" ref="L7:L70" si="4">SUM(F7:H7)</f>
        <v>124657.44995142391</v>
      </c>
      <c r="M7" s="20">
        <f t="shared" si="2"/>
        <v>49.486879694888415</v>
      </c>
    </row>
    <row r="8" spans="1:13" x14ac:dyDescent="0.2">
      <c r="A8" s="2">
        <v>10</v>
      </c>
      <c r="B8" s="2" t="s">
        <v>5</v>
      </c>
      <c r="C8" s="2">
        <v>14</v>
      </c>
      <c r="D8" s="2">
        <v>23</v>
      </c>
      <c r="E8" s="5">
        <v>11468</v>
      </c>
      <c r="F8" s="2">
        <v>487504.68000000715</v>
      </c>
      <c r="G8" s="2">
        <v>46117.96248159602</v>
      </c>
      <c r="H8" s="2">
        <v>32110.399999999998</v>
      </c>
      <c r="I8" s="2">
        <v>1007600.0729129124</v>
      </c>
      <c r="J8" s="22">
        <f t="shared" si="3"/>
        <v>1573333.1153945155</v>
      </c>
      <c r="K8" s="22">
        <f t="shared" si="1"/>
        <v>137.19333060642793</v>
      </c>
      <c r="L8" s="20">
        <f t="shared" si="4"/>
        <v>565733.04248160322</v>
      </c>
      <c r="M8" s="20">
        <f t="shared" si="2"/>
        <v>49.331447722497664</v>
      </c>
    </row>
    <row r="9" spans="1:13" x14ac:dyDescent="0.2">
      <c r="A9" s="2">
        <v>16</v>
      </c>
      <c r="B9" s="2" t="s">
        <v>6</v>
      </c>
      <c r="C9" s="2">
        <v>7</v>
      </c>
      <c r="D9" s="2">
        <v>24</v>
      </c>
      <c r="E9" s="5">
        <v>8083</v>
      </c>
      <c r="F9" s="2">
        <v>343608.33000000007</v>
      </c>
      <c r="G9" s="2">
        <v>40426.290830384911</v>
      </c>
      <c r="H9" s="2">
        <v>22632.399999999998</v>
      </c>
      <c r="I9" s="2">
        <v>707490.04438706394</v>
      </c>
      <c r="J9" s="22">
        <f t="shared" si="3"/>
        <v>1114157.0652174489</v>
      </c>
      <c r="K9" s="22">
        <f t="shared" si="1"/>
        <v>137.8395478433068</v>
      </c>
      <c r="L9" s="20">
        <f t="shared" si="4"/>
        <v>406667.02083038504</v>
      </c>
      <c r="M9" s="20">
        <f t="shared" si="2"/>
        <v>50.311396861361501</v>
      </c>
    </row>
    <row r="10" spans="1:13" x14ac:dyDescent="0.2">
      <c r="A10" s="2">
        <v>18</v>
      </c>
      <c r="B10" s="2" t="s">
        <v>7</v>
      </c>
      <c r="C10" s="2">
        <v>1</v>
      </c>
      <c r="D10" s="2">
        <v>25</v>
      </c>
      <c r="E10" s="5">
        <v>4943</v>
      </c>
      <c r="F10" s="2">
        <v>210126.9299999997</v>
      </c>
      <c r="G10" s="2">
        <v>28144.021816229455</v>
      </c>
      <c r="H10" s="2">
        <v>13840.4</v>
      </c>
      <c r="I10" s="2">
        <v>434084.61349455209</v>
      </c>
      <c r="J10" s="22">
        <f t="shared" si="3"/>
        <v>686195.96531078126</v>
      </c>
      <c r="K10" s="22">
        <f t="shared" si="1"/>
        <v>138.82176113914247</v>
      </c>
      <c r="L10" s="20">
        <f t="shared" si="4"/>
        <v>252111.35181622914</v>
      </c>
      <c r="M10" s="20">
        <f t="shared" si="2"/>
        <v>51.003712687887749</v>
      </c>
    </row>
    <row r="11" spans="1:13" x14ac:dyDescent="0.2">
      <c r="A11" s="2">
        <v>19</v>
      </c>
      <c r="B11" s="2" t="s">
        <v>8</v>
      </c>
      <c r="C11" s="2">
        <v>2</v>
      </c>
      <c r="D11" s="2">
        <v>25</v>
      </c>
      <c r="E11" s="5">
        <v>3941</v>
      </c>
      <c r="F11" s="2">
        <v>167531.91000000015</v>
      </c>
      <c r="G11" s="2">
        <v>21061.55729853646</v>
      </c>
      <c r="H11" s="2">
        <v>11034.8</v>
      </c>
      <c r="I11" s="2">
        <v>333011.44971904205</v>
      </c>
      <c r="J11" s="22">
        <f t="shared" si="3"/>
        <v>532639.71701757866</v>
      </c>
      <c r="K11" s="22">
        <f t="shared" si="1"/>
        <v>135.1534425317378</v>
      </c>
      <c r="L11" s="20">
        <f t="shared" si="4"/>
        <v>199628.26729853661</v>
      </c>
      <c r="M11" s="20">
        <f t="shared" si="2"/>
        <v>50.654216518278766</v>
      </c>
    </row>
    <row r="12" spans="1:13" x14ac:dyDescent="0.2">
      <c r="A12" s="2">
        <v>20</v>
      </c>
      <c r="B12" s="2" t="s">
        <v>9</v>
      </c>
      <c r="C12" s="2">
        <v>6</v>
      </c>
      <c r="D12" s="2">
        <v>23</v>
      </c>
      <c r="E12" s="5">
        <v>16475</v>
      </c>
      <c r="F12" s="2">
        <v>700352.25</v>
      </c>
      <c r="G12" s="2">
        <v>90691.763517276937</v>
      </c>
      <c r="H12" s="2">
        <v>46130</v>
      </c>
      <c r="I12" s="2">
        <v>1336041.8612210692</v>
      </c>
      <c r="J12" s="22">
        <f t="shared" si="3"/>
        <v>2173215.8747383463</v>
      </c>
      <c r="K12" s="22">
        <f t="shared" si="1"/>
        <v>131.90991652433058</v>
      </c>
      <c r="L12" s="20">
        <f t="shared" si="4"/>
        <v>837174.01351727697</v>
      </c>
      <c r="M12" s="20">
        <f t="shared" si="2"/>
        <v>50.814811139136687</v>
      </c>
    </row>
    <row r="13" spans="1:13" x14ac:dyDescent="0.2">
      <c r="A13" s="2">
        <v>46</v>
      </c>
      <c r="B13" s="2" t="s">
        <v>10</v>
      </c>
      <c r="C13" s="2">
        <v>10</v>
      </c>
      <c r="D13" s="2">
        <v>26</v>
      </c>
      <c r="E13" s="5">
        <v>1361</v>
      </c>
      <c r="F13" s="2">
        <v>57856.110000000335</v>
      </c>
      <c r="G13" s="2">
        <v>5737.7169157197677</v>
      </c>
      <c r="H13" s="2">
        <v>3810.7999999999997</v>
      </c>
      <c r="I13" s="2">
        <v>142584.04864557728</v>
      </c>
      <c r="J13" s="22">
        <f t="shared" si="3"/>
        <v>209988.67556129739</v>
      </c>
      <c r="K13" s="22">
        <f t="shared" si="1"/>
        <v>154.28998939110755</v>
      </c>
      <c r="L13" s="20">
        <f t="shared" si="4"/>
        <v>67404.626915720102</v>
      </c>
      <c r="M13" s="20">
        <f t="shared" si="2"/>
        <v>49.52580963682594</v>
      </c>
    </row>
    <row r="14" spans="1:13" x14ac:dyDescent="0.2">
      <c r="A14" s="2">
        <v>47</v>
      </c>
      <c r="B14" s="2" t="s">
        <v>11</v>
      </c>
      <c r="C14" s="2">
        <v>19</v>
      </c>
      <c r="D14" s="2">
        <v>26</v>
      </c>
      <c r="E14" s="5">
        <v>1838</v>
      </c>
      <c r="F14" s="2">
        <v>78133.38000000082</v>
      </c>
      <c r="G14" s="2">
        <v>8145.9516085533542</v>
      </c>
      <c r="H14" s="2">
        <v>5146.3999999999996</v>
      </c>
      <c r="I14" s="2">
        <v>167700.51897822917</v>
      </c>
      <c r="J14" s="22">
        <f t="shared" si="3"/>
        <v>259126.25058678334</v>
      </c>
      <c r="K14" s="22">
        <f t="shared" si="1"/>
        <v>140.98272610815198</v>
      </c>
      <c r="L14" s="20">
        <f t="shared" si="4"/>
        <v>91425.731608554168</v>
      </c>
      <c r="M14" s="20">
        <f t="shared" si="2"/>
        <v>49.741964966569185</v>
      </c>
    </row>
    <row r="15" spans="1:13" x14ac:dyDescent="0.2">
      <c r="A15" s="2">
        <v>49</v>
      </c>
      <c r="B15" s="2" t="s">
        <v>12</v>
      </c>
      <c r="C15" s="2">
        <v>1</v>
      </c>
      <c r="D15" s="2">
        <v>20</v>
      </c>
      <c r="E15" s="5">
        <v>289731</v>
      </c>
      <c r="F15" s="2">
        <v>12316464.810000002</v>
      </c>
      <c r="G15" s="2">
        <v>2097797.8088644822</v>
      </c>
      <c r="H15" s="2">
        <v>811246.79999999993</v>
      </c>
      <c r="I15" s="2">
        <v>34175751.227288298</v>
      </c>
      <c r="J15" s="22">
        <f t="shared" si="3"/>
        <v>49401260.646152779</v>
      </c>
      <c r="K15" s="22">
        <f t="shared" si="1"/>
        <v>170.50733489392843</v>
      </c>
      <c r="L15" s="20">
        <f t="shared" si="4"/>
        <v>15225509.418864485</v>
      </c>
      <c r="M15" s="20">
        <f t="shared" si="2"/>
        <v>52.550501737351148</v>
      </c>
    </row>
    <row r="16" spans="1:13" x14ac:dyDescent="0.2">
      <c r="A16" s="2">
        <v>50</v>
      </c>
      <c r="B16" s="2" t="s">
        <v>13</v>
      </c>
      <c r="C16" s="2">
        <v>4</v>
      </c>
      <c r="D16" s="2">
        <v>23</v>
      </c>
      <c r="E16" s="5">
        <v>11632</v>
      </c>
      <c r="F16" s="2">
        <v>494476.3200000003</v>
      </c>
      <c r="G16" s="2">
        <v>62852.996338981568</v>
      </c>
      <c r="H16" s="2">
        <v>32569.599999999999</v>
      </c>
      <c r="I16" s="2">
        <v>1009908.5523727763</v>
      </c>
      <c r="J16" s="22">
        <f t="shared" si="3"/>
        <v>1599807.468711758</v>
      </c>
      <c r="K16" s="22">
        <f t="shared" si="1"/>
        <v>137.53502997865871</v>
      </c>
      <c r="L16" s="20">
        <f t="shared" si="4"/>
        <v>589898.91633898183</v>
      </c>
      <c r="M16" s="20">
        <f t="shared" si="2"/>
        <v>50.713455668757035</v>
      </c>
    </row>
    <row r="17" spans="1:13" x14ac:dyDescent="0.2">
      <c r="A17" s="2">
        <v>51</v>
      </c>
      <c r="B17" s="2" t="s">
        <v>14</v>
      </c>
      <c r="C17" s="2">
        <v>4</v>
      </c>
      <c r="D17" s="2">
        <v>24</v>
      </c>
      <c r="E17" s="5">
        <v>9402</v>
      </c>
      <c r="F17" s="2">
        <v>399679.01999999955</v>
      </c>
      <c r="G17" s="2">
        <v>47201.374155983765</v>
      </c>
      <c r="H17" s="2">
        <v>26325.599999999999</v>
      </c>
      <c r="I17" s="2">
        <v>792225.44481171737</v>
      </c>
      <c r="J17" s="22">
        <f t="shared" si="3"/>
        <v>1265431.4389677006</v>
      </c>
      <c r="K17" s="22">
        <f t="shared" si="1"/>
        <v>134.59172930947676</v>
      </c>
      <c r="L17" s="20">
        <f t="shared" si="4"/>
        <v>473205.99415598332</v>
      </c>
      <c r="M17" s="20">
        <f t="shared" si="2"/>
        <v>50.33035462199355</v>
      </c>
    </row>
    <row r="18" spans="1:13" x14ac:dyDescent="0.2">
      <c r="A18" s="2">
        <v>52</v>
      </c>
      <c r="B18" s="2" t="s">
        <v>15</v>
      </c>
      <c r="C18" s="2">
        <v>14</v>
      </c>
      <c r="D18" s="2">
        <v>25</v>
      </c>
      <c r="E18" s="5">
        <v>2425</v>
      </c>
      <c r="F18" s="2">
        <v>103086.75</v>
      </c>
      <c r="G18" s="2">
        <v>10461.470406771721</v>
      </c>
      <c r="H18" s="2">
        <v>6790</v>
      </c>
      <c r="I18" s="2">
        <v>216172.88092176535</v>
      </c>
      <c r="J18" s="22">
        <f t="shared" si="3"/>
        <v>336511.1013285371</v>
      </c>
      <c r="K18" s="22">
        <f t="shared" si="1"/>
        <v>138.76746446537612</v>
      </c>
      <c r="L18" s="20">
        <f t="shared" si="4"/>
        <v>120338.22040677172</v>
      </c>
      <c r="M18" s="20">
        <f t="shared" si="2"/>
        <v>49.624008415163601</v>
      </c>
    </row>
    <row r="19" spans="1:13" x14ac:dyDescent="0.2">
      <c r="A19" s="2">
        <v>61</v>
      </c>
      <c r="B19" s="2" t="s">
        <v>16</v>
      </c>
      <c r="C19" s="2">
        <v>5</v>
      </c>
      <c r="D19" s="2">
        <v>23</v>
      </c>
      <c r="E19" s="5">
        <v>16901</v>
      </c>
      <c r="F19" s="2">
        <v>718461.50999999791</v>
      </c>
      <c r="G19" s="2">
        <v>83601.023017044456</v>
      </c>
      <c r="H19" s="2">
        <v>47322.799999999996</v>
      </c>
      <c r="I19" s="2">
        <v>1493879.8488741287</v>
      </c>
      <c r="J19" s="22">
        <f t="shared" si="3"/>
        <v>2343265.1818911713</v>
      </c>
      <c r="K19" s="22">
        <f t="shared" si="1"/>
        <v>138.646540553291</v>
      </c>
      <c r="L19" s="20">
        <f t="shared" si="4"/>
        <v>849385.33301704237</v>
      </c>
      <c r="M19" s="20">
        <f t="shared" si="2"/>
        <v>50.256513402582236</v>
      </c>
    </row>
    <row r="20" spans="1:13" x14ac:dyDescent="0.2">
      <c r="A20" s="2">
        <v>69</v>
      </c>
      <c r="B20" s="2" t="s">
        <v>17</v>
      </c>
      <c r="C20" s="2">
        <v>17</v>
      </c>
      <c r="D20" s="2">
        <v>24</v>
      </c>
      <c r="E20" s="5">
        <v>7010</v>
      </c>
      <c r="F20" s="2">
        <v>297995.09999999776</v>
      </c>
      <c r="G20" s="2">
        <v>31553.673730877301</v>
      </c>
      <c r="H20" s="2">
        <v>19628</v>
      </c>
      <c r="I20" s="2">
        <v>599732.25920271501</v>
      </c>
      <c r="J20" s="22">
        <f t="shared" si="3"/>
        <v>948909.03293359</v>
      </c>
      <c r="K20" s="22">
        <f t="shared" si="1"/>
        <v>135.36505462676035</v>
      </c>
      <c r="L20" s="20">
        <f t="shared" si="4"/>
        <v>349176.77373087505</v>
      </c>
      <c r="M20" s="20">
        <f t="shared" si="2"/>
        <v>49.811237336786739</v>
      </c>
    </row>
    <row r="21" spans="1:13" x14ac:dyDescent="0.2">
      <c r="A21" s="2">
        <v>71</v>
      </c>
      <c r="B21" s="2" t="s">
        <v>18</v>
      </c>
      <c r="C21" s="2">
        <v>17</v>
      </c>
      <c r="D21" s="2">
        <v>24</v>
      </c>
      <c r="E21" s="5">
        <v>6758</v>
      </c>
      <c r="F21" s="2">
        <v>287282.58000000194</v>
      </c>
      <c r="G21" s="2">
        <v>28123.642987043888</v>
      </c>
      <c r="H21" s="2">
        <v>18922.399999999998</v>
      </c>
      <c r="I21" s="2">
        <v>571830.37417414098</v>
      </c>
      <c r="J21" s="22">
        <f t="shared" si="3"/>
        <v>906158.99716118677</v>
      </c>
      <c r="K21" s="22">
        <f t="shared" si="1"/>
        <v>134.08685959768965</v>
      </c>
      <c r="L21" s="20">
        <f t="shared" si="4"/>
        <v>334328.62298704585</v>
      </c>
      <c r="M21" s="20">
        <f t="shared" si="2"/>
        <v>49.471533439929836</v>
      </c>
    </row>
    <row r="22" spans="1:13" x14ac:dyDescent="0.2">
      <c r="A22" s="2">
        <v>72</v>
      </c>
      <c r="B22" s="2" t="s">
        <v>19</v>
      </c>
      <c r="C22" s="2">
        <v>17</v>
      </c>
      <c r="D22" s="2">
        <v>26</v>
      </c>
      <c r="E22" s="5">
        <v>959</v>
      </c>
      <c r="F22" s="2">
        <v>40767.090000000317</v>
      </c>
      <c r="G22" s="2">
        <v>5283.3156939562386</v>
      </c>
      <c r="H22" s="2">
        <v>2685.2</v>
      </c>
      <c r="I22" s="2">
        <v>81520.343147617532</v>
      </c>
      <c r="J22" s="22">
        <f t="shared" si="3"/>
        <v>130255.94884157408</v>
      </c>
      <c r="K22" s="22">
        <f t="shared" si="1"/>
        <v>135.82476417265283</v>
      </c>
      <c r="L22" s="20">
        <f t="shared" si="4"/>
        <v>48735.605693956553</v>
      </c>
      <c r="M22" s="20">
        <f t="shared" si="2"/>
        <v>50.819192590152817</v>
      </c>
    </row>
    <row r="23" spans="1:13" x14ac:dyDescent="0.2">
      <c r="A23" s="2">
        <v>74</v>
      </c>
      <c r="B23" s="2" t="s">
        <v>20</v>
      </c>
      <c r="C23" s="2">
        <v>16</v>
      </c>
      <c r="D23" s="2">
        <v>26</v>
      </c>
      <c r="E23" s="5">
        <v>1127</v>
      </c>
      <c r="F23" s="2">
        <v>47908.770000000484</v>
      </c>
      <c r="G23" s="2">
        <v>4821.8969990281221</v>
      </c>
      <c r="H23" s="2">
        <v>3155.6</v>
      </c>
      <c r="I23" s="2">
        <v>109673.71543333234</v>
      </c>
      <c r="J23" s="22">
        <f t="shared" si="3"/>
        <v>165559.98243236094</v>
      </c>
      <c r="K23" s="22">
        <f t="shared" si="1"/>
        <v>146.90326746438416</v>
      </c>
      <c r="L23" s="20">
        <f t="shared" si="4"/>
        <v>55886.266999028601</v>
      </c>
      <c r="M23" s="20">
        <f t="shared" si="2"/>
        <v>49.588524400202843</v>
      </c>
    </row>
    <row r="24" spans="1:13" x14ac:dyDescent="0.2">
      <c r="A24" s="2">
        <v>75</v>
      </c>
      <c r="B24" s="2" t="s">
        <v>21</v>
      </c>
      <c r="C24" s="2">
        <v>8</v>
      </c>
      <c r="D24" s="2">
        <v>22</v>
      </c>
      <c r="E24" s="5">
        <v>20111</v>
      </c>
      <c r="F24" s="2">
        <v>854918.60999999568</v>
      </c>
      <c r="G24" s="2">
        <v>112265.33189873943</v>
      </c>
      <c r="H24" s="2">
        <v>56310.799999999996</v>
      </c>
      <c r="I24" s="2">
        <v>2000410.833719037</v>
      </c>
      <c r="J24" s="22">
        <f t="shared" si="3"/>
        <v>3023905.5756177721</v>
      </c>
      <c r="K24" s="22">
        <f t="shared" si="1"/>
        <v>150.36077647147192</v>
      </c>
      <c r="L24" s="20">
        <f t="shared" si="4"/>
        <v>1023494.7418987352</v>
      </c>
      <c r="M24" s="20">
        <f t="shared" si="2"/>
        <v>50.892284913665911</v>
      </c>
    </row>
    <row r="25" spans="1:13" x14ac:dyDescent="0.2">
      <c r="A25" s="2">
        <v>77</v>
      </c>
      <c r="B25" s="2" t="s">
        <v>22</v>
      </c>
      <c r="C25" s="2">
        <v>13</v>
      </c>
      <c r="D25" s="2">
        <v>25</v>
      </c>
      <c r="E25" s="5">
        <v>4875</v>
      </c>
      <c r="F25" s="2">
        <v>207236.25</v>
      </c>
      <c r="G25" s="2">
        <v>20459.980483521973</v>
      </c>
      <c r="H25" s="2">
        <v>13650</v>
      </c>
      <c r="I25" s="2">
        <v>416657.68425509642</v>
      </c>
      <c r="J25" s="22">
        <f t="shared" si="3"/>
        <v>658003.91473861842</v>
      </c>
      <c r="K25" s="22">
        <f t="shared" si="1"/>
        <v>134.97516199766531</v>
      </c>
      <c r="L25" s="20">
        <f t="shared" si="4"/>
        <v>241346.23048352197</v>
      </c>
      <c r="M25" s="20">
        <f t="shared" si="2"/>
        <v>49.506919073542967</v>
      </c>
    </row>
    <row r="26" spans="1:13" x14ac:dyDescent="0.2">
      <c r="A26" s="2">
        <v>78</v>
      </c>
      <c r="B26" s="2" t="s">
        <v>23</v>
      </c>
      <c r="C26" s="2">
        <v>1</v>
      </c>
      <c r="D26" s="2">
        <v>24</v>
      </c>
      <c r="E26" s="5">
        <v>8199</v>
      </c>
      <c r="F26" s="2">
        <v>348539.49000000022</v>
      </c>
      <c r="G26" s="2">
        <v>52487.14619889298</v>
      </c>
      <c r="H26" s="2">
        <v>22957.199999999997</v>
      </c>
      <c r="I26" s="2">
        <v>824408.10279653012</v>
      </c>
      <c r="J26" s="22">
        <f t="shared" si="3"/>
        <v>1248391.9389954233</v>
      </c>
      <c r="K26" s="22">
        <f t="shared" si="1"/>
        <v>152.26148786381549</v>
      </c>
      <c r="L26" s="20">
        <f t="shared" si="4"/>
        <v>423983.8361988932</v>
      </c>
      <c r="M26" s="20">
        <f t="shared" si="2"/>
        <v>51.711652176959774</v>
      </c>
    </row>
    <row r="27" spans="1:13" x14ac:dyDescent="0.2">
      <c r="A27" s="2">
        <v>79</v>
      </c>
      <c r="B27" s="2" t="s">
        <v>24</v>
      </c>
      <c r="C27" s="2">
        <v>4</v>
      </c>
      <c r="D27" s="2">
        <v>24</v>
      </c>
      <c r="E27" s="5">
        <v>6931</v>
      </c>
      <c r="F27" s="2">
        <v>294636.81000000052</v>
      </c>
      <c r="G27" s="2">
        <v>40322.332355729683</v>
      </c>
      <c r="H27" s="2">
        <v>19406.8</v>
      </c>
      <c r="I27" s="2">
        <v>1550050.5082342522</v>
      </c>
      <c r="J27" s="22">
        <f t="shared" si="3"/>
        <v>1904416.4505899823</v>
      </c>
      <c r="K27" s="22">
        <f t="shared" si="1"/>
        <v>274.76791957725902</v>
      </c>
      <c r="L27" s="20">
        <f t="shared" si="4"/>
        <v>354365.94235573016</v>
      </c>
      <c r="M27" s="20">
        <f t="shared" si="2"/>
        <v>51.12767888554756</v>
      </c>
    </row>
    <row r="28" spans="1:13" x14ac:dyDescent="0.2">
      <c r="A28" s="2">
        <v>81</v>
      </c>
      <c r="B28" s="2" t="s">
        <v>25</v>
      </c>
      <c r="C28" s="2">
        <v>7</v>
      </c>
      <c r="D28" s="2">
        <v>25</v>
      </c>
      <c r="E28" s="5">
        <v>2697</v>
      </c>
      <c r="F28" s="2">
        <v>114649.46999999881</v>
      </c>
      <c r="G28" s="2">
        <v>11090.160398417895</v>
      </c>
      <c r="H28" s="2">
        <v>7551.5999999999995</v>
      </c>
      <c r="I28" s="2">
        <v>283185.27987958828</v>
      </c>
      <c r="J28" s="22">
        <f t="shared" si="3"/>
        <v>416476.51027800498</v>
      </c>
      <c r="K28" s="22">
        <f t="shared" si="1"/>
        <v>154.42213951724324</v>
      </c>
      <c r="L28" s="20">
        <f t="shared" si="4"/>
        <v>133291.23039841669</v>
      </c>
      <c r="M28" s="20">
        <f t="shared" si="2"/>
        <v>49.422035742831554</v>
      </c>
    </row>
    <row r="29" spans="1:13" x14ac:dyDescent="0.2">
      <c r="A29" s="2">
        <v>82</v>
      </c>
      <c r="B29" s="2" t="s">
        <v>26</v>
      </c>
      <c r="C29" s="2">
        <v>5</v>
      </c>
      <c r="D29" s="2">
        <v>24</v>
      </c>
      <c r="E29" s="5">
        <v>9422</v>
      </c>
      <c r="F29" s="2">
        <v>400529.22000000067</v>
      </c>
      <c r="G29" s="2">
        <v>55057.512367709576</v>
      </c>
      <c r="H29" s="2">
        <v>26381.599999999999</v>
      </c>
      <c r="I29" s="2">
        <v>781124.46779046045</v>
      </c>
      <c r="J29" s="22">
        <f t="shared" si="3"/>
        <v>1263092.8001581708</v>
      </c>
      <c r="K29" s="22">
        <f t="shared" si="1"/>
        <v>134.05782213523358</v>
      </c>
      <c r="L29" s="20">
        <f t="shared" si="4"/>
        <v>481968.33236771025</v>
      </c>
      <c r="M29" s="20">
        <f t="shared" si="2"/>
        <v>51.153505876428596</v>
      </c>
    </row>
    <row r="30" spans="1:13" x14ac:dyDescent="0.2">
      <c r="A30" s="2">
        <v>86</v>
      </c>
      <c r="B30" s="2" t="s">
        <v>27</v>
      </c>
      <c r="C30" s="2">
        <v>5</v>
      </c>
      <c r="D30" s="2">
        <v>24</v>
      </c>
      <c r="E30" s="5">
        <v>8260</v>
      </c>
      <c r="F30" s="2">
        <v>351132.59999999963</v>
      </c>
      <c r="G30" s="2">
        <v>46268.471802400003</v>
      </c>
      <c r="H30" s="2">
        <v>23128</v>
      </c>
      <c r="I30" s="2">
        <v>688256.78438094235</v>
      </c>
      <c r="J30" s="22">
        <f t="shared" si="3"/>
        <v>1108785.8561833419</v>
      </c>
      <c r="K30" s="22">
        <f t="shared" si="1"/>
        <v>134.23557580912129</v>
      </c>
      <c r="L30" s="20">
        <f t="shared" si="4"/>
        <v>420529.07180239965</v>
      </c>
      <c r="M30" s="20">
        <f t="shared" si="2"/>
        <v>50.911509903438215</v>
      </c>
    </row>
    <row r="31" spans="1:13" x14ac:dyDescent="0.2">
      <c r="A31" s="2">
        <v>90</v>
      </c>
      <c r="B31" s="2" t="s">
        <v>28</v>
      </c>
      <c r="C31" s="2">
        <v>10</v>
      </c>
      <c r="D31" s="2">
        <v>25</v>
      </c>
      <c r="E31" s="5">
        <v>3254</v>
      </c>
      <c r="F31" s="2">
        <v>138327.54000000097</v>
      </c>
      <c r="G31" s="2">
        <v>13120.850056962197</v>
      </c>
      <c r="H31" s="2">
        <v>9111.1999999999989</v>
      </c>
      <c r="I31" s="2">
        <v>386264.08312924835</v>
      </c>
      <c r="J31" s="22">
        <f t="shared" si="3"/>
        <v>546823.6731862115</v>
      </c>
      <c r="K31" s="22">
        <f t="shared" si="1"/>
        <v>168.04661130492056</v>
      </c>
      <c r="L31" s="20">
        <f t="shared" si="4"/>
        <v>160559.59005696318</v>
      </c>
      <c r="M31" s="20">
        <f t="shared" si="2"/>
        <v>49.342221898267724</v>
      </c>
    </row>
    <row r="32" spans="1:13" x14ac:dyDescent="0.2">
      <c r="A32" s="2">
        <v>91</v>
      </c>
      <c r="B32" s="2" t="s">
        <v>29</v>
      </c>
      <c r="C32" s="2">
        <v>1</v>
      </c>
      <c r="D32" s="2">
        <v>20</v>
      </c>
      <c r="E32" s="5">
        <v>653835</v>
      </c>
      <c r="F32" s="2">
        <v>27794525.849999964</v>
      </c>
      <c r="G32" s="2">
        <v>4260088.8406923879</v>
      </c>
      <c r="H32" s="2">
        <v>1830738</v>
      </c>
      <c r="I32" s="2">
        <v>114622454.84142002</v>
      </c>
      <c r="J32" s="22">
        <f t="shared" si="3"/>
        <v>148507807.53211236</v>
      </c>
      <c r="K32" s="22">
        <f t="shared" si="1"/>
        <v>227.13346261994596</v>
      </c>
      <c r="L32" s="20">
        <f t="shared" si="4"/>
        <v>33885352.69069235</v>
      </c>
      <c r="M32" s="20">
        <f t="shared" si="2"/>
        <v>51.825541139113618</v>
      </c>
    </row>
    <row r="33" spans="1:13" x14ac:dyDescent="0.2">
      <c r="A33" s="2">
        <v>92</v>
      </c>
      <c r="B33" s="2" t="s">
        <v>30</v>
      </c>
      <c r="C33" s="2">
        <v>1</v>
      </c>
      <c r="D33" s="2">
        <v>20</v>
      </c>
      <c r="E33" s="5">
        <v>233775</v>
      </c>
      <c r="F33" s="2">
        <v>9937775.25</v>
      </c>
      <c r="G33" s="2">
        <v>1398635.8455702444</v>
      </c>
      <c r="H33" s="2">
        <v>654570</v>
      </c>
      <c r="I33" s="2">
        <v>22928673.949688882</v>
      </c>
      <c r="J33" s="22">
        <f t="shared" si="3"/>
        <v>34919655.045259126</v>
      </c>
      <c r="K33" s="22">
        <f t="shared" si="1"/>
        <v>149.37292287566731</v>
      </c>
      <c r="L33" s="20">
        <f t="shared" si="4"/>
        <v>11990981.095570244</v>
      </c>
      <c r="M33" s="20">
        <f t="shared" si="2"/>
        <v>51.29282898329695</v>
      </c>
    </row>
    <row r="34" spans="1:13" x14ac:dyDescent="0.2">
      <c r="A34" s="2">
        <v>97</v>
      </c>
      <c r="B34" s="2" t="s">
        <v>31</v>
      </c>
      <c r="C34" s="2">
        <v>10</v>
      </c>
      <c r="D34" s="2">
        <v>25</v>
      </c>
      <c r="E34" s="5">
        <v>2136</v>
      </c>
      <c r="F34" s="2">
        <v>90801.359999999404</v>
      </c>
      <c r="G34" s="2">
        <v>8696.5564604308893</v>
      </c>
      <c r="H34" s="2">
        <v>5980.7999999999993</v>
      </c>
      <c r="I34" s="2">
        <v>216257.76640407913</v>
      </c>
      <c r="J34" s="22">
        <f t="shared" si="3"/>
        <v>321736.48286450945</v>
      </c>
      <c r="K34" s="22">
        <f t="shared" si="1"/>
        <v>150.62569422495761</v>
      </c>
      <c r="L34" s="20">
        <f t="shared" si="4"/>
        <v>105478.7164604303</v>
      </c>
      <c r="M34" s="20">
        <f t="shared" si="2"/>
        <v>49.381421563871861</v>
      </c>
    </row>
    <row r="35" spans="1:13" x14ac:dyDescent="0.2">
      <c r="A35" s="2">
        <v>98</v>
      </c>
      <c r="B35" s="2" t="s">
        <v>32</v>
      </c>
      <c r="C35" s="2">
        <v>7</v>
      </c>
      <c r="D35" s="2">
        <v>22</v>
      </c>
      <c r="E35" s="5">
        <v>23410</v>
      </c>
      <c r="F35" s="2">
        <v>995159.10000000149</v>
      </c>
      <c r="G35" s="2">
        <v>132366.27474727141</v>
      </c>
      <c r="H35" s="2">
        <v>65548</v>
      </c>
      <c r="I35" s="2">
        <v>1966811.8047890845</v>
      </c>
      <c r="J35" s="22">
        <f t="shared" si="3"/>
        <v>3159885.1795363575</v>
      </c>
      <c r="K35" s="22">
        <f t="shared" si="1"/>
        <v>134.9801443629371</v>
      </c>
      <c r="L35" s="20">
        <f t="shared" si="4"/>
        <v>1193073.3747472728</v>
      </c>
      <c r="M35" s="20">
        <f t="shared" si="2"/>
        <v>50.964262056696832</v>
      </c>
    </row>
    <row r="36" spans="1:13" x14ac:dyDescent="0.2">
      <c r="A36" s="2">
        <v>102</v>
      </c>
      <c r="B36" s="2" t="s">
        <v>33</v>
      </c>
      <c r="C36" s="2">
        <v>4</v>
      </c>
      <c r="D36" s="2">
        <v>23</v>
      </c>
      <c r="E36" s="5">
        <v>10044</v>
      </c>
      <c r="F36" s="2">
        <v>426970.44000000134</v>
      </c>
      <c r="G36" s="2">
        <v>47075.797010397873</v>
      </c>
      <c r="H36" s="2">
        <v>28123.199999999997</v>
      </c>
      <c r="I36" s="2">
        <v>873175.47891019285</v>
      </c>
      <c r="J36" s="22">
        <f t="shared" si="3"/>
        <v>1375344.9159205921</v>
      </c>
      <c r="K36" s="22">
        <f t="shared" si="1"/>
        <v>136.93199083239668</v>
      </c>
      <c r="L36" s="20">
        <f t="shared" si="4"/>
        <v>502169.43701039924</v>
      </c>
      <c r="M36" s="20">
        <f t="shared" si="2"/>
        <v>49.996957089844607</v>
      </c>
    </row>
    <row r="37" spans="1:13" x14ac:dyDescent="0.2">
      <c r="A37" s="2">
        <v>103</v>
      </c>
      <c r="B37" s="2" t="s">
        <v>34</v>
      </c>
      <c r="C37" s="2">
        <v>5</v>
      </c>
      <c r="D37" s="2">
        <v>25</v>
      </c>
      <c r="E37" s="5">
        <v>2184</v>
      </c>
      <c r="F37" s="2">
        <v>92841.840000000782</v>
      </c>
      <c r="G37" s="2">
        <v>10024.33207565492</v>
      </c>
      <c r="H37" s="2">
        <v>6115.2</v>
      </c>
      <c r="I37" s="2">
        <v>186271.66691428341</v>
      </c>
      <c r="J37" s="22">
        <f t="shared" si="3"/>
        <v>295253.03898993914</v>
      </c>
      <c r="K37" s="22">
        <f t="shared" si="1"/>
        <v>135.18912041663881</v>
      </c>
      <c r="L37" s="20">
        <f t="shared" si="4"/>
        <v>108981.3720756557</v>
      </c>
      <c r="M37" s="20">
        <f t="shared" si="2"/>
        <v>49.899895639036494</v>
      </c>
    </row>
    <row r="38" spans="1:13" x14ac:dyDescent="0.2">
      <c r="A38" s="2">
        <v>105</v>
      </c>
      <c r="B38" s="2" t="s">
        <v>35</v>
      </c>
      <c r="C38" s="2">
        <v>18</v>
      </c>
      <c r="D38" s="2">
        <v>25</v>
      </c>
      <c r="E38" s="5">
        <v>2271</v>
      </c>
      <c r="F38" s="2">
        <v>96540.209999999031</v>
      </c>
      <c r="G38" s="2">
        <v>9529.5527706592966</v>
      </c>
      <c r="H38" s="2">
        <v>6358.7999999999993</v>
      </c>
      <c r="I38" s="2">
        <v>210078.18362652772</v>
      </c>
      <c r="J38" s="22">
        <f t="shared" si="3"/>
        <v>322506.74639718607</v>
      </c>
      <c r="K38" s="22">
        <f t="shared" si="1"/>
        <v>142.01089669625102</v>
      </c>
      <c r="L38" s="20">
        <f t="shared" si="4"/>
        <v>112428.56277065833</v>
      </c>
      <c r="M38" s="20">
        <f t="shared" si="2"/>
        <v>49.506192325256862</v>
      </c>
    </row>
    <row r="39" spans="1:13" x14ac:dyDescent="0.2">
      <c r="A39" s="2">
        <v>106</v>
      </c>
      <c r="B39" s="2" t="s">
        <v>36</v>
      </c>
      <c r="C39" s="2">
        <v>1</v>
      </c>
      <c r="D39" s="2">
        <v>21</v>
      </c>
      <c r="E39" s="5">
        <v>46470</v>
      </c>
      <c r="F39" s="2">
        <v>1975439.6999999955</v>
      </c>
      <c r="G39" s="2">
        <v>280920.83803250955</v>
      </c>
      <c r="H39" s="2">
        <v>130115.99999999999</v>
      </c>
      <c r="I39" s="2">
        <v>4174004.7427341044</v>
      </c>
      <c r="J39" s="22">
        <f t="shared" si="3"/>
        <v>6560481.2807666101</v>
      </c>
      <c r="K39" s="22">
        <f t="shared" si="1"/>
        <v>141.17670068359394</v>
      </c>
      <c r="L39" s="20">
        <f t="shared" si="4"/>
        <v>2386476.5380325052</v>
      </c>
      <c r="M39" s="20">
        <f t="shared" si="2"/>
        <v>51.355208479287825</v>
      </c>
    </row>
    <row r="40" spans="1:13" x14ac:dyDescent="0.2">
      <c r="A40" s="2">
        <v>108</v>
      </c>
      <c r="B40" s="2" t="s">
        <v>37</v>
      </c>
      <c r="C40" s="2">
        <v>6</v>
      </c>
      <c r="D40" s="2">
        <v>23</v>
      </c>
      <c r="E40" s="5">
        <v>10404</v>
      </c>
      <c r="F40" s="2">
        <v>442274.03999999911</v>
      </c>
      <c r="G40" s="2">
        <v>55243.57574508118</v>
      </c>
      <c r="H40" s="2">
        <v>29131.199999999997</v>
      </c>
      <c r="I40" s="2">
        <v>892085.58863672358</v>
      </c>
      <c r="J40" s="22">
        <f t="shared" si="3"/>
        <v>1418734.4043818037</v>
      </c>
      <c r="K40" s="22">
        <f t="shared" si="1"/>
        <v>136.36432183600573</v>
      </c>
      <c r="L40" s="20">
        <f t="shared" si="4"/>
        <v>526648.81574508024</v>
      </c>
      <c r="M40" s="20">
        <f t="shared" si="2"/>
        <v>50.619840037012708</v>
      </c>
    </row>
    <row r="41" spans="1:13" x14ac:dyDescent="0.2">
      <c r="A41" s="2">
        <v>109</v>
      </c>
      <c r="B41" s="2" t="s">
        <v>38</v>
      </c>
      <c r="C41" s="2">
        <v>5</v>
      </c>
      <c r="D41" s="2">
        <v>21</v>
      </c>
      <c r="E41" s="5">
        <v>67633</v>
      </c>
      <c r="F41" s="2">
        <v>2875078.8299999982</v>
      </c>
      <c r="G41" s="2">
        <v>394314.57370469818</v>
      </c>
      <c r="H41" s="2">
        <v>189372.4</v>
      </c>
      <c r="I41" s="2">
        <v>6180574.5771339396</v>
      </c>
      <c r="J41" s="22">
        <f t="shared" si="3"/>
        <v>9639340.3808386363</v>
      </c>
      <c r="K41" s="22">
        <f t="shared" si="1"/>
        <v>142.52421718449037</v>
      </c>
      <c r="L41" s="20">
        <f t="shared" si="4"/>
        <v>3458765.8037046962</v>
      </c>
      <c r="M41" s="20">
        <f t="shared" si="2"/>
        <v>51.140209715740781</v>
      </c>
    </row>
    <row r="42" spans="1:13" x14ac:dyDescent="0.2">
      <c r="A42" s="2">
        <v>111</v>
      </c>
      <c r="B42" s="2" t="s">
        <v>39</v>
      </c>
      <c r="C42" s="2">
        <v>7</v>
      </c>
      <c r="D42" s="2">
        <v>23</v>
      </c>
      <c r="E42" s="5">
        <v>18667</v>
      </c>
      <c r="F42" s="2">
        <v>793534.16999999434</v>
      </c>
      <c r="G42" s="2">
        <v>96636.977360636913</v>
      </c>
      <c r="H42" s="2">
        <v>52267.6</v>
      </c>
      <c r="I42" s="2">
        <v>1600666.7211870556</v>
      </c>
      <c r="J42" s="22">
        <f t="shared" si="3"/>
        <v>2543105.4685476869</v>
      </c>
      <c r="K42" s="22">
        <f t="shared" si="1"/>
        <v>136.23536018362282</v>
      </c>
      <c r="L42" s="20">
        <f t="shared" si="4"/>
        <v>942438.74736063124</v>
      </c>
      <c r="M42" s="20">
        <f t="shared" si="2"/>
        <v>50.486888485596573</v>
      </c>
    </row>
    <row r="43" spans="1:13" x14ac:dyDescent="0.2">
      <c r="A43" s="2">
        <v>139</v>
      </c>
      <c r="B43" s="2" t="s">
        <v>40</v>
      </c>
      <c r="C43" s="2">
        <v>17</v>
      </c>
      <c r="D43" s="2">
        <v>24</v>
      </c>
      <c r="E43" s="5">
        <v>9844</v>
      </c>
      <c r="F43" s="2">
        <v>418468.43999999762</v>
      </c>
      <c r="G43" s="2">
        <v>43016.007553112904</v>
      </c>
      <c r="H43" s="2">
        <v>27563.199999999997</v>
      </c>
      <c r="I43" s="2">
        <v>826093.39721767697</v>
      </c>
      <c r="J43" s="22">
        <f t="shared" si="3"/>
        <v>1315141.0447707875</v>
      </c>
      <c r="K43" s="22">
        <f t="shared" si="1"/>
        <v>133.59823697387114</v>
      </c>
      <c r="L43" s="20">
        <f t="shared" si="4"/>
        <v>489047.64755311055</v>
      </c>
      <c r="M43" s="20">
        <f t="shared" si="2"/>
        <v>49.679769154115256</v>
      </c>
    </row>
    <row r="44" spans="1:13" x14ac:dyDescent="0.2">
      <c r="A44" s="2">
        <v>140</v>
      </c>
      <c r="B44" s="2" t="s">
        <v>41</v>
      </c>
      <c r="C44" s="2">
        <v>11</v>
      </c>
      <c r="D44" s="2">
        <v>22</v>
      </c>
      <c r="E44" s="5">
        <v>21368</v>
      </c>
      <c r="F44" s="2">
        <v>908353.6799999997</v>
      </c>
      <c r="G44" s="2">
        <v>103075.43509644244</v>
      </c>
      <c r="H44" s="2">
        <v>59830.399999999994</v>
      </c>
      <c r="I44" s="2">
        <v>1903962.3474924851</v>
      </c>
      <c r="J44" s="22">
        <f t="shared" si="3"/>
        <v>2975221.8625889271</v>
      </c>
      <c r="K44" s="22">
        <f t="shared" si="1"/>
        <v>139.23726425444249</v>
      </c>
      <c r="L44" s="20">
        <f t="shared" si="4"/>
        <v>1071259.5150964421</v>
      </c>
      <c r="M44" s="20">
        <f t="shared" si="2"/>
        <v>50.13382230889377</v>
      </c>
    </row>
    <row r="45" spans="1:13" x14ac:dyDescent="0.2">
      <c r="A45" s="2">
        <v>142</v>
      </c>
      <c r="B45" s="2" t="s">
        <v>42</v>
      </c>
      <c r="C45" s="2">
        <v>8</v>
      </c>
      <c r="D45" s="2">
        <v>24</v>
      </c>
      <c r="E45" s="5">
        <v>6711</v>
      </c>
      <c r="F45" s="2">
        <v>285284.6099999994</v>
      </c>
      <c r="G45" s="2">
        <v>33120.379451033412</v>
      </c>
      <c r="H45" s="2">
        <v>18790.8</v>
      </c>
      <c r="I45" s="2">
        <v>585364.53352040099</v>
      </c>
      <c r="J45" s="22">
        <f t="shared" si="3"/>
        <v>922560.32297143387</v>
      </c>
      <c r="K45" s="22">
        <f t="shared" si="1"/>
        <v>137.46987378504454</v>
      </c>
      <c r="L45" s="20">
        <f t="shared" si="4"/>
        <v>337195.78945103282</v>
      </c>
      <c r="M45" s="20">
        <f t="shared" si="2"/>
        <v>50.245237587696742</v>
      </c>
    </row>
    <row r="46" spans="1:13" x14ac:dyDescent="0.2">
      <c r="A46" s="2">
        <v>143</v>
      </c>
      <c r="B46" s="2" t="s">
        <v>43</v>
      </c>
      <c r="C46" s="2">
        <v>6</v>
      </c>
      <c r="D46" s="2">
        <v>24</v>
      </c>
      <c r="E46" s="5">
        <v>6942</v>
      </c>
      <c r="F46" s="2">
        <v>295104.41999999993</v>
      </c>
      <c r="G46" s="2">
        <v>33664.523747368381</v>
      </c>
      <c r="H46" s="2">
        <v>19437.599999999999</v>
      </c>
      <c r="I46" s="2">
        <v>628842.28336325998</v>
      </c>
      <c r="J46" s="22">
        <f t="shared" si="3"/>
        <v>977048.82711062825</v>
      </c>
      <c r="K46" s="22">
        <f t="shared" si="1"/>
        <v>140.74457319369463</v>
      </c>
      <c r="L46" s="20">
        <f t="shared" si="4"/>
        <v>348206.54374736827</v>
      </c>
      <c r="M46" s="20">
        <f t="shared" si="2"/>
        <v>50.1593984078606</v>
      </c>
    </row>
    <row r="47" spans="1:13" x14ac:dyDescent="0.2">
      <c r="A47" s="2">
        <v>145</v>
      </c>
      <c r="B47" s="2" t="s">
        <v>44</v>
      </c>
      <c r="C47" s="2">
        <v>14</v>
      </c>
      <c r="D47" s="2">
        <v>23</v>
      </c>
      <c r="E47" s="5">
        <v>12269</v>
      </c>
      <c r="F47" s="2">
        <v>521555.19000000134</v>
      </c>
      <c r="G47" s="2">
        <v>58755.593163308993</v>
      </c>
      <c r="H47" s="2">
        <v>34353.199999999997</v>
      </c>
      <c r="I47" s="2">
        <v>1033379.1807394436</v>
      </c>
      <c r="J47" s="22">
        <f t="shared" si="3"/>
        <v>1648043.163902754</v>
      </c>
      <c r="K47" s="22">
        <f t="shared" si="1"/>
        <v>134.32579378129873</v>
      </c>
      <c r="L47" s="20">
        <f t="shared" si="4"/>
        <v>614663.98316331033</v>
      </c>
      <c r="M47" s="20">
        <f t="shared" si="2"/>
        <v>50.098947197270384</v>
      </c>
    </row>
    <row r="48" spans="1:13" x14ac:dyDescent="0.2">
      <c r="A48" s="2">
        <v>146</v>
      </c>
      <c r="B48" s="2" t="s">
        <v>45</v>
      </c>
      <c r="C48" s="2">
        <v>12</v>
      </c>
      <c r="D48" s="2">
        <v>25</v>
      </c>
      <c r="E48" s="5">
        <v>4857</v>
      </c>
      <c r="F48" s="2">
        <v>206471.0700000003</v>
      </c>
      <c r="G48" s="2">
        <v>20540.251291611665</v>
      </c>
      <c r="H48" s="2">
        <v>13599.599999999999</v>
      </c>
      <c r="I48" s="2">
        <v>532833.75003877049</v>
      </c>
      <c r="J48" s="22">
        <f t="shared" si="3"/>
        <v>773444.67133038247</v>
      </c>
      <c r="K48" s="22">
        <f t="shared" si="1"/>
        <v>159.24329242956196</v>
      </c>
      <c r="L48" s="20">
        <f t="shared" si="4"/>
        <v>240610.92129161197</v>
      </c>
      <c r="M48" s="20">
        <f t="shared" si="2"/>
        <v>49.53899964826271</v>
      </c>
    </row>
    <row r="49" spans="1:13" x14ac:dyDescent="0.2">
      <c r="A49" s="2">
        <v>148</v>
      </c>
      <c r="B49" s="2" t="s">
        <v>46</v>
      </c>
      <c r="C49" s="2">
        <v>19</v>
      </c>
      <c r="D49" s="2">
        <v>24</v>
      </c>
      <c r="E49" s="5">
        <v>6907</v>
      </c>
      <c r="F49" s="2">
        <v>293616.5700000003</v>
      </c>
      <c r="G49" s="2">
        <v>34267.242399071583</v>
      </c>
      <c r="H49" s="2">
        <v>19339.599999999999</v>
      </c>
      <c r="I49" s="2">
        <v>712936.13578706922</v>
      </c>
      <c r="J49" s="22">
        <f t="shared" si="3"/>
        <v>1060159.5481861411</v>
      </c>
      <c r="K49" s="22">
        <f t="shared" si="1"/>
        <v>153.49059623369641</v>
      </c>
      <c r="L49" s="20">
        <f t="shared" si="4"/>
        <v>347223.41239907185</v>
      </c>
      <c r="M49" s="20">
        <f t="shared" si="2"/>
        <v>50.271233878539434</v>
      </c>
    </row>
    <row r="50" spans="1:13" x14ac:dyDescent="0.2">
      <c r="A50" s="2">
        <v>149</v>
      </c>
      <c r="B50" s="2" t="s">
        <v>47</v>
      </c>
      <c r="C50" s="2">
        <v>1</v>
      </c>
      <c r="D50" s="2">
        <v>24</v>
      </c>
      <c r="E50" s="5">
        <v>5386</v>
      </c>
      <c r="F50" s="2">
        <v>228958.86000000034</v>
      </c>
      <c r="G50" s="2">
        <v>34874.967086829689</v>
      </c>
      <c r="H50" s="2">
        <v>15080.8</v>
      </c>
      <c r="I50" s="2">
        <v>402190.715131337</v>
      </c>
      <c r="J50" s="22">
        <f t="shared" si="3"/>
        <v>681105.34221816703</v>
      </c>
      <c r="K50" s="22">
        <f t="shared" si="1"/>
        <v>126.45847423285686</v>
      </c>
      <c r="L50" s="20">
        <f t="shared" si="4"/>
        <v>278914.62708683003</v>
      </c>
      <c r="M50" s="20">
        <f t="shared" si="2"/>
        <v>51.785114572378397</v>
      </c>
    </row>
    <row r="51" spans="1:13" x14ac:dyDescent="0.2">
      <c r="A51" s="2">
        <v>151</v>
      </c>
      <c r="B51" s="2" t="s">
        <v>48</v>
      </c>
      <c r="C51" s="2">
        <v>14</v>
      </c>
      <c r="D51" s="2">
        <v>26</v>
      </c>
      <c r="E51" s="5">
        <v>1951</v>
      </c>
      <c r="F51" s="2">
        <v>82937.010000000708</v>
      </c>
      <c r="G51" s="2">
        <v>7963.1208424067463</v>
      </c>
      <c r="H51" s="2">
        <v>5462.7999999999993</v>
      </c>
      <c r="I51" s="2">
        <v>186602.57195850179</v>
      </c>
      <c r="J51" s="22">
        <f t="shared" si="3"/>
        <v>282965.50280090922</v>
      </c>
      <c r="K51" s="22">
        <f t="shared" si="1"/>
        <v>145.03613675085046</v>
      </c>
      <c r="L51" s="20">
        <f t="shared" si="4"/>
        <v>96362.930842407455</v>
      </c>
      <c r="M51" s="20">
        <f t="shared" si="2"/>
        <v>49.391558607077116</v>
      </c>
    </row>
    <row r="52" spans="1:13" x14ac:dyDescent="0.2">
      <c r="A52" s="2">
        <v>152</v>
      </c>
      <c r="B52" s="2" t="s">
        <v>49</v>
      </c>
      <c r="C52" s="2">
        <v>15</v>
      </c>
      <c r="D52" s="2">
        <v>25</v>
      </c>
      <c r="E52" s="5">
        <v>4522</v>
      </c>
      <c r="F52" s="2">
        <v>192230.22000000067</v>
      </c>
      <c r="G52" s="2">
        <v>21211.606151139</v>
      </c>
      <c r="H52" s="2">
        <v>12661.599999999999</v>
      </c>
      <c r="I52" s="2">
        <v>375774.16152380442</v>
      </c>
      <c r="J52" s="22">
        <f t="shared" si="3"/>
        <v>601877.58767494408</v>
      </c>
      <c r="K52" s="22">
        <f t="shared" si="1"/>
        <v>133.0998645897709</v>
      </c>
      <c r="L52" s="20">
        <f t="shared" si="4"/>
        <v>226103.42615113969</v>
      </c>
      <c r="M52" s="20">
        <f t="shared" si="2"/>
        <v>50.000757662790733</v>
      </c>
    </row>
    <row r="53" spans="1:13" x14ac:dyDescent="0.2">
      <c r="A53" s="2">
        <v>153</v>
      </c>
      <c r="B53" s="2" t="s">
        <v>50</v>
      </c>
      <c r="C53" s="2">
        <v>9</v>
      </c>
      <c r="D53" s="2">
        <v>22</v>
      </c>
      <c r="E53" s="5">
        <v>26508</v>
      </c>
      <c r="F53" s="2">
        <v>1126855.0800000131</v>
      </c>
      <c r="G53" s="2">
        <v>146063.99501122328</v>
      </c>
      <c r="H53" s="2">
        <v>74222.399999999994</v>
      </c>
      <c r="I53" s="2">
        <v>2198249.2055101702</v>
      </c>
      <c r="J53" s="22">
        <f t="shared" si="3"/>
        <v>3545390.6805214062</v>
      </c>
      <c r="K53" s="22">
        <f t="shared" si="1"/>
        <v>133.74795082697324</v>
      </c>
      <c r="L53" s="20">
        <f t="shared" si="4"/>
        <v>1347141.4750112363</v>
      </c>
      <c r="M53" s="20">
        <f t="shared" si="2"/>
        <v>50.820185416147439</v>
      </c>
    </row>
    <row r="54" spans="1:13" x14ac:dyDescent="0.2">
      <c r="A54" s="2">
        <v>165</v>
      </c>
      <c r="B54" s="2" t="s">
        <v>51</v>
      </c>
      <c r="C54" s="2">
        <v>5</v>
      </c>
      <c r="D54" s="2">
        <v>23</v>
      </c>
      <c r="E54" s="5">
        <v>16413</v>
      </c>
      <c r="F54" s="2">
        <v>697716.63000000268</v>
      </c>
      <c r="G54" s="2">
        <v>93440.114646674265</v>
      </c>
      <c r="H54" s="2">
        <v>45956.399999999994</v>
      </c>
      <c r="I54" s="2">
        <v>1375857.218920392</v>
      </c>
      <c r="J54" s="22">
        <f t="shared" si="3"/>
        <v>2212970.3635670692</v>
      </c>
      <c r="K54" s="22">
        <f t="shared" si="1"/>
        <v>134.83033958246932</v>
      </c>
      <c r="L54" s="20">
        <f t="shared" si="4"/>
        <v>837113.14464667696</v>
      </c>
      <c r="M54" s="20">
        <f t="shared" si="2"/>
        <v>51.003055178619199</v>
      </c>
    </row>
    <row r="55" spans="1:13" x14ac:dyDescent="0.2">
      <c r="A55" s="2">
        <v>167</v>
      </c>
      <c r="B55" s="2" t="s">
        <v>52</v>
      </c>
      <c r="C55" s="2">
        <v>12</v>
      </c>
      <c r="D55" s="2">
        <v>21</v>
      </c>
      <c r="E55" s="5">
        <v>76850</v>
      </c>
      <c r="F55" s="2">
        <v>3266893.5</v>
      </c>
      <c r="G55" s="2">
        <v>368662.26355480816</v>
      </c>
      <c r="H55" s="2">
        <v>215180</v>
      </c>
      <c r="I55" s="2">
        <v>7178579.7237495743</v>
      </c>
      <c r="J55" s="22">
        <f t="shared" si="3"/>
        <v>11029315.487304382</v>
      </c>
      <c r="K55" s="22">
        <f t="shared" si="1"/>
        <v>143.51744290571739</v>
      </c>
      <c r="L55" s="20">
        <f t="shared" si="4"/>
        <v>3850735.7635548082</v>
      </c>
      <c r="M55" s="20">
        <f t="shared" si="2"/>
        <v>50.107166734610388</v>
      </c>
    </row>
    <row r="56" spans="1:13" x14ac:dyDescent="0.2">
      <c r="A56" s="2">
        <v>169</v>
      </c>
      <c r="B56" s="2" t="s">
        <v>53</v>
      </c>
      <c r="C56" s="2">
        <v>5</v>
      </c>
      <c r="D56" s="2">
        <v>24</v>
      </c>
      <c r="E56" s="5">
        <v>5133</v>
      </c>
      <c r="F56" s="2">
        <v>218203.83000000007</v>
      </c>
      <c r="G56" s="2">
        <v>26836.341904472523</v>
      </c>
      <c r="H56" s="2">
        <v>14372.4</v>
      </c>
      <c r="I56" s="2">
        <v>457709.24022244452</v>
      </c>
      <c r="J56" s="22">
        <f t="shared" si="3"/>
        <v>717121.81212691707</v>
      </c>
      <c r="K56" s="22">
        <f t="shared" si="1"/>
        <v>139.70812626668948</v>
      </c>
      <c r="L56" s="20">
        <f t="shared" si="4"/>
        <v>259412.5719044726</v>
      </c>
      <c r="M56" s="20">
        <f t="shared" si="2"/>
        <v>50.538198305956087</v>
      </c>
    </row>
    <row r="57" spans="1:13" x14ac:dyDescent="0.2">
      <c r="A57" s="2">
        <v>171</v>
      </c>
      <c r="B57" s="2" t="s">
        <v>54</v>
      </c>
      <c r="C57" s="2">
        <v>10</v>
      </c>
      <c r="D57" s="2">
        <v>25</v>
      </c>
      <c r="E57" s="5">
        <v>4767</v>
      </c>
      <c r="F57" s="2">
        <v>202645.16999999993</v>
      </c>
      <c r="G57" s="2">
        <v>22999.849967807757</v>
      </c>
      <c r="H57" s="2">
        <v>13347.599999999999</v>
      </c>
      <c r="I57" s="2">
        <v>450778.63095713762</v>
      </c>
      <c r="J57" s="22">
        <f t="shared" si="3"/>
        <v>689771.25092494534</v>
      </c>
      <c r="K57" s="22">
        <f t="shared" si="1"/>
        <v>144.69713675790757</v>
      </c>
      <c r="L57" s="20">
        <f t="shared" si="4"/>
        <v>238992.6199678077</v>
      </c>
      <c r="M57" s="20">
        <f t="shared" si="2"/>
        <v>50.134805950872185</v>
      </c>
    </row>
    <row r="58" spans="1:13" x14ac:dyDescent="0.2">
      <c r="A58" s="2">
        <v>172</v>
      </c>
      <c r="B58" s="2" t="s">
        <v>55</v>
      </c>
      <c r="C58" s="2">
        <v>13</v>
      </c>
      <c r="D58" s="2">
        <v>25</v>
      </c>
      <c r="E58" s="5">
        <v>4377</v>
      </c>
      <c r="F58" s="2">
        <v>186066.26999999955</v>
      </c>
      <c r="G58" s="2">
        <v>18890.983311809345</v>
      </c>
      <c r="H58" s="2">
        <v>12255.599999999999</v>
      </c>
      <c r="I58" s="2">
        <v>425415.7039367297</v>
      </c>
      <c r="J58" s="22">
        <f t="shared" si="3"/>
        <v>642628.55724853859</v>
      </c>
      <c r="K58" s="22">
        <f t="shared" si="1"/>
        <v>146.81940992655669</v>
      </c>
      <c r="L58" s="20">
        <f t="shared" si="4"/>
        <v>217212.8533118089</v>
      </c>
      <c r="M58" s="20">
        <f t="shared" si="2"/>
        <v>49.62596602965705</v>
      </c>
    </row>
    <row r="59" spans="1:13" x14ac:dyDescent="0.2">
      <c r="A59" s="2">
        <v>176</v>
      </c>
      <c r="B59" s="2" t="s">
        <v>56</v>
      </c>
      <c r="C59" s="2">
        <v>12</v>
      </c>
      <c r="D59" s="2">
        <v>25</v>
      </c>
      <c r="E59" s="5">
        <v>4606</v>
      </c>
      <c r="F59" s="2">
        <v>195801.06000000238</v>
      </c>
      <c r="G59" s="2">
        <v>17754.634906249437</v>
      </c>
      <c r="H59" s="2">
        <v>12896.8</v>
      </c>
      <c r="I59" s="2">
        <v>447895.35686666181</v>
      </c>
      <c r="J59" s="22">
        <f t="shared" si="3"/>
        <v>674347.85177291359</v>
      </c>
      <c r="K59" s="22">
        <f t="shared" si="1"/>
        <v>146.40639421904334</v>
      </c>
      <c r="L59" s="20">
        <f t="shared" si="4"/>
        <v>226452.49490625181</v>
      </c>
      <c r="M59" s="20">
        <f t="shared" si="2"/>
        <v>49.164675403007344</v>
      </c>
    </row>
    <row r="60" spans="1:13" x14ac:dyDescent="0.2">
      <c r="A60" s="2">
        <v>177</v>
      </c>
      <c r="B60" s="2" t="s">
        <v>57</v>
      </c>
      <c r="C60" s="2">
        <v>6</v>
      </c>
      <c r="D60" s="2">
        <v>26</v>
      </c>
      <c r="E60" s="5">
        <v>1844</v>
      </c>
      <c r="F60" s="2">
        <v>78388.439999999944</v>
      </c>
      <c r="G60" s="2">
        <v>8824.8544130584251</v>
      </c>
      <c r="H60" s="2">
        <v>5163.2</v>
      </c>
      <c r="I60" s="2">
        <v>206723.07271700448</v>
      </c>
      <c r="J60" s="22">
        <f t="shared" si="3"/>
        <v>299099.56713006285</v>
      </c>
      <c r="K60" s="22">
        <f t="shared" si="1"/>
        <v>162.20150061283235</v>
      </c>
      <c r="L60" s="20">
        <f t="shared" si="4"/>
        <v>92376.494413058361</v>
      </c>
      <c r="M60" s="20">
        <f t="shared" si="2"/>
        <v>50.095712805346182</v>
      </c>
    </row>
    <row r="61" spans="1:13" x14ac:dyDescent="0.2">
      <c r="A61" s="2">
        <v>178</v>
      </c>
      <c r="B61" s="2" t="s">
        <v>58</v>
      </c>
      <c r="C61" s="2">
        <v>10</v>
      </c>
      <c r="D61" s="2">
        <v>24</v>
      </c>
      <c r="E61" s="5">
        <v>6116</v>
      </c>
      <c r="F61" s="2">
        <v>259991.15999999642</v>
      </c>
      <c r="G61" s="2">
        <v>25242.806133403181</v>
      </c>
      <c r="H61" s="2">
        <v>17124.8</v>
      </c>
      <c r="I61" s="2">
        <v>624496.91532516445</v>
      </c>
      <c r="J61" s="22">
        <f t="shared" si="3"/>
        <v>926855.68145856401</v>
      </c>
      <c r="K61" s="22">
        <f t="shared" si="1"/>
        <v>151.54605648439568</v>
      </c>
      <c r="L61" s="20">
        <f t="shared" si="4"/>
        <v>302358.76613339962</v>
      </c>
      <c r="M61" s="20">
        <f t="shared" si="2"/>
        <v>49.437339132341336</v>
      </c>
    </row>
    <row r="62" spans="1:13" x14ac:dyDescent="0.2">
      <c r="A62" s="2">
        <v>179</v>
      </c>
      <c r="B62" s="2" t="s">
        <v>59</v>
      </c>
      <c r="C62" s="2">
        <v>13</v>
      </c>
      <c r="D62" s="2">
        <v>20</v>
      </c>
      <c r="E62" s="5">
        <v>142400</v>
      </c>
      <c r="F62" s="2">
        <v>6053424</v>
      </c>
      <c r="G62" s="2">
        <v>733979.46830530756</v>
      </c>
      <c r="H62" s="2">
        <v>398720</v>
      </c>
      <c r="I62" s="2">
        <v>12705781.086871976</v>
      </c>
      <c r="J62" s="22">
        <f t="shared" si="3"/>
        <v>19891904.555177283</v>
      </c>
      <c r="K62" s="22">
        <f t="shared" si="1"/>
        <v>139.69034097736855</v>
      </c>
      <c r="L62" s="20">
        <f t="shared" si="4"/>
        <v>7186123.4683053074</v>
      </c>
      <c r="M62" s="20">
        <f t="shared" si="2"/>
        <v>50.464350198773225</v>
      </c>
    </row>
    <row r="63" spans="1:13" x14ac:dyDescent="0.2">
      <c r="A63" s="2">
        <v>181</v>
      </c>
      <c r="B63" s="2" t="s">
        <v>60</v>
      </c>
      <c r="C63" s="2">
        <v>4</v>
      </c>
      <c r="D63" s="2">
        <v>26</v>
      </c>
      <c r="E63" s="5">
        <v>1739</v>
      </c>
      <c r="F63" s="2">
        <v>73924.889999999665</v>
      </c>
      <c r="G63" s="2">
        <v>7616.260724581979</v>
      </c>
      <c r="H63" s="2">
        <v>4869.2</v>
      </c>
      <c r="I63" s="2">
        <v>148470.27058843401</v>
      </c>
      <c r="J63" s="22">
        <f t="shared" si="3"/>
        <v>234880.62131301564</v>
      </c>
      <c r="K63" s="22">
        <f t="shared" si="1"/>
        <v>135.06648724152711</v>
      </c>
      <c r="L63" s="20">
        <f t="shared" si="4"/>
        <v>86410.350724581644</v>
      </c>
      <c r="M63" s="20">
        <f t="shared" si="2"/>
        <v>49.689678392513883</v>
      </c>
    </row>
    <row r="64" spans="1:13" x14ac:dyDescent="0.2">
      <c r="A64" s="2">
        <v>182</v>
      </c>
      <c r="B64" s="2" t="s">
        <v>61</v>
      </c>
      <c r="C64" s="2">
        <v>13</v>
      </c>
      <c r="D64" s="2">
        <v>22</v>
      </c>
      <c r="E64" s="5">
        <v>20182</v>
      </c>
      <c r="F64" s="2">
        <v>857936.8200000003</v>
      </c>
      <c r="G64" s="2">
        <v>111497.85741343215</v>
      </c>
      <c r="H64" s="2">
        <v>56509.599999999999</v>
      </c>
      <c r="I64" s="2">
        <v>2777024.5838134978</v>
      </c>
      <c r="J64" s="22">
        <f t="shared" si="3"/>
        <v>3802968.8612269303</v>
      </c>
      <c r="K64" s="22">
        <f t="shared" si="1"/>
        <v>188.43369642388913</v>
      </c>
      <c r="L64" s="20">
        <f t="shared" si="4"/>
        <v>1025944.2774134324</v>
      </c>
      <c r="M64" s="20">
        <f t="shared" si="2"/>
        <v>50.834618839234587</v>
      </c>
    </row>
    <row r="65" spans="1:13" x14ac:dyDescent="0.2">
      <c r="A65" s="2">
        <v>186</v>
      </c>
      <c r="B65" s="2" t="s">
        <v>62</v>
      </c>
      <c r="C65" s="2">
        <v>1</v>
      </c>
      <c r="D65" s="2">
        <v>21</v>
      </c>
      <c r="E65" s="5">
        <v>43711</v>
      </c>
      <c r="F65" s="2">
        <v>1858154.6099999994</v>
      </c>
      <c r="G65" s="2">
        <v>279679.45465231</v>
      </c>
      <c r="H65" s="2">
        <v>122390.79999999999</v>
      </c>
      <c r="I65" s="2">
        <v>2253459.9607209153</v>
      </c>
      <c r="J65" s="22">
        <f t="shared" si="3"/>
        <v>4513684.8253732249</v>
      </c>
      <c r="K65" s="22">
        <f t="shared" si="1"/>
        <v>103.26198955350426</v>
      </c>
      <c r="L65" s="20">
        <f t="shared" si="4"/>
        <v>2260224.8646523091</v>
      </c>
      <c r="M65" s="20">
        <f t="shared" si="2"/>
        <v>51.70837694521537</v>
      </c>
    </row>
    <row r="66" spans="1:13" x14ac:dyDescent="0.2">
      <c r="A66" s="2">
        <v>202</v>
      </c>
      <c r="B66" s="2" t="s">
        <v>63</v>
      </c>
      <c r="C66" s="2">
        <v>2</v>
      </c>
      <c r="D66" s="2">
        <v>22</v>
      </c>
      <c r="E66" s="5">
        <v>33937</v>
      </c>
      <c r="F66" s="2">
        <v>1442661.870000001</v>
      </c>
      <c r="G66" s="2">
        <v>212128.57193461977</v>
      </c>
      <c r="H66" s="2">
        <v>95023.599999999991</v>
      </c>
      <c r="I66" s="2">
        <v>2134439.4545554454</v>
      </c>
      <c r="J66" s="22">
        <f t="shared" si="3"/>
        <v>3884253.4964900659</v>
      </c>
      <c r="K66" s="22">
        <f t="shared" si="1"/>
        <v>114.45482796034021</v>
      </c>
      <c r="L66" s="20">
        <f t="shared" si="4"/>
        <v>1749814.0419346208</v>
      </c>
      <c r="M66" s="20">
        <f t="shared" si="2"/>
        <v>51.560657746253966</v>
      </c>
    </row>
    <row r="67" spans="1:13" x14ac:dyDescent="0.2">
      <c r="A67" s="2">
        <v>204</v>
      </c>
      <c r="B67" s="2" t="s">
        <v>64</v>
      </c>
      <c r="C67" s="2">
        <v>11</v>
      </c>
      <c r="D67" s="2">
        <v>25</v>
      </c>
      <c r="E67" s="5">
        <v>2893</v>
      </c>
      <c r="F67" s="2">
        <v>122981.4299999997</v>
      </c>
      <c r="G67" s="2">
        <v>11711.521789736345</v>
      </c>
      <c r="H67" s="2">
        <v>8100.4</v>
      </c>
      <c r="I67" s="2">
        <v>290714.74774625694</v>
      </c>
      <c r="J67" s="22">
        <f t="shared" si="3"/>
        <v>433508.09953599295</v>
      </c>
      <c r="K67" s="22">
        <f t="shared" si="1"/>
        <v>149.84725182716659</v>
      </c>
      <c r="L67" s="20">
        <f t="shared" si="4"/>
        <v>142793.35178973604</v>
      </c>
      <c r="M67" s="20">
        <f t="shared" si="2"/>
        <v>49.358227372877998</v>
      </c>
    </row>
    <row r="68" spans="1:13" x14ac:dyDescent="0.2">
      <c r="A68" s="2">
        <v>205</v>
      </c>
      <c r="B68" s="2" t="s">
        <v>65</v>
      </c>
      <c r="C68" s="2">
        <v>18</v>
      </c>
      <c r="D68" s="2">
        <v>22</v>
      </c>
      <c r="E68" s="5">
        <v>36709</v>
      </c>
      <c r="F68" s="2">
        <v>1560499.5900000036</v>
      </c>
      <c r="G68" s="2">
        <v>195845.39427880326</v>
      </c>
      <c r="H68" s="2">
        <v>102785.2</v>
      </c>
      <c r="I68" s="2">
        <v>3092094.9086849894</v>
      </c>
      <c r="J68" s="22">
        <f t="shared" si="3"/>
        <v>4951225.0929637961</v>
      </c>
      <c r="K68" s="22">
        <f t="shared" si="1"/>
        <v>134.87768920329609</v>
      </c>
      <c r="L68" s="20">
        <f t="shared" si="4"/>
        <v>1859130.1842788069</v>
      </c>
      <c r="M68" s="20">
        <f t="shared" si="2"/>
        <v>50.645078435228605</v>
      </c>
    </row>
    <row r="69" spans="1:13" x14ac:dyDescent="0.2">
      <c r="A69" s="2">
        <v>208</v>
      </c>
      <c r="B69" s="2" t="s">
        <v>66</v>
      </c>
      <c r="C69" s="2">
        <v>17</v>
      </c>
      <c r="D69" s="2">
        <v>23</v>
      </c>
      <c r="E69" s="5">
        <v>12373</v>
      </c>
      <c r="F69" s="2">
        <v>525976.23000000417</v>
      </c>
      <c r="G69" s="2">
        <v>54676.149803128581</v>
      </c>
      <c r="H69" s="2">
        <v>34644.399999999994</v>
      </c>
      <c r="I69" s="2">
        <v>1043052.1458115433</v>
      </c>
      <c r="J69" s="22">
        <f t="shared" si="3"/>
        <v>1658348.925614676</v>
      </c>
      <c r="K69" s="22">
        <f t="shared" ref="K69:K132" si="5">J69/E69</f>
        <v>134.02965534750473</v>
      </c>
      <c r="L69" s="20">
        <f t="shared" si="4"/>
        <v>615296.77980313275</v>
      </c>
      <c r="M69" s="20">
        <f t="shared" ref="M69:M132" si="6">L69/E69</f>
        <v>49.728988911592403</v>
      </c>
    </row>
    <row r="70" spans="1:13" x14ac:dyDescent="0.2">
      <c r="A70" s="2">
        <v>211</v>
      </c>
      <c r="B70" s="2" t="s">
        <v>67</v>
      </c>
      <c r="C70" s="2">
        <v>6</v>
      </c>
      <c r="D70" s="2">
        <v>22</v>
      </c>
      <c r="E70" s="5">
        <v>31868</v>
      </c>
      <c r="F70" s="2">
        <v>1354708.6799999997</v>
      </c>
      <c r="G70" s="2">
        <v>191731.11712143788</v>
      </c>
      <c r="H70" s="2">
        <v>89230.399999999994</v>
      </c>
      <c r="I70" s="2">
        <v>2750336.4479496265</v>
      </c>
      <c r="J70" s="22">
        <f t="shared" si="3"/>
        <v>4386006.6450710641</v>
      </c>
      <c r="K70" s="22">
        <f t="shared" si="5"/>
        <v>137.63043319540179</v>
      </c>
      <c r="L70" s="20">
        <f t="shared" si="4"/>
        <v>1635670.1971214374</v>
      </c>
      <c r="M70" s="20">
        <f t="shared" si="6"/>
        <v>51.326415122424919</v>
      </c>
    </row>
    <row r="71" spans="1:13" x14ac:dyDescent="0.2">
      <c r="A71" s="2">
        <v>213</v>
      </c>
      <c r="B71" s="2" t="s">
        <v>68</v>
      </c>
      <c r="C71" s="2">
        <v>10</v>
      </c>
      <c r="D71" s="2">
        <v>24</v>
      </c>
      <c r="E71" s="5">
        <v>5356</v>
      </c>
      <c r="F71" s="2">
        <v>227683.56000000052</v>
      </c>
      <c r="G71" s="2">
        <v>22903.305653450116</v>
      </c>
      <c r="H71" s="2">
        <v>14996.8</v>
      </c>
      <c r="I71" s="2">
        <v>571404.2510135984</v>
      </c>
      <c r="J71" s="22">
        <f t="shared" ref="J71:J134" si="7">SUM(F71:I71)</f>
        <v>836987.91666704905</v>
      </c>
      <c r="K71" s="22">
        <f t="shared" si="5"/>
        <v>156.27108227540126</v>
      </c>
      <c r="L71" s="20">
        <f t="shared" ref="L71:L134" si="8">SUM(F71:H71)</f>
        <v>265583.66565345065</v>
      </c>
      <c r="M71" s="20">
        <f t="shared" si="6"/>
        <v>49.586195977119239</v>
      </c>
    </row>
    <row r="72" spans="1:13" x14ac:dyDescent="0.2">
      <c r="A72" s="2">
        <v>214</v>
      </c>
      <c r="B72" s="2" t="s">
        <v>69</v>
      </c>
      <c r="C72" s="2">
        <v>4</v>
      </c>
      <c r="D72" s="2">
        <v>23</v>
      </c>
      <c r="E72" s="5">
        <v>12906</v>
      </c>
      <c r="F72" s="2">
        <v>548634.06000000238</v>
      </c>
      <c r="G72" s="2">
        <v>62328.961746836052</v>
      </c>
      <c r="H72" s="2">
        <v>36136.799999999996</v>
      </c>
      <c r="I72" s="2">
        <v>1165812.7983061136</v>
      </c>
      <c r="J72" s="22">
        <f t="shared" si="7"/>
        <v>1812912.6200529521</v>
      </c>
      <c r="K72" s="22">
        <f t="shared" si="5"/>
        <v>140.47052689082227</v>
      </c>
      <c r="L72" s="20">
        <f t="shared" si="8"/>
        <v>647099.82174683851</v>
      </c>
      <c r="M72" s="20">
        <f t="shared" si="6"/>
        <v>50.139456202296493</v>
      </c>
    </row>
    <row r="73" spans="1:13" x14ac:dyDescent="0.2">
      <c r="A73" s="2">
        <v>216</v>
      </c>
      <c r="B73" s="2" t="s">
        <v>70</v>
      </c>
      <c r="C73" s="2">
        <v>13</v>
      </c>
      <c r="D73" s="2">
        <v>26</v>
      </c>
      <c r="E73" s="5">
        <v>1339</v>
      </c>
      <c r="F73" s="2">
        <v>56920.889999999665</v>
      </c>
      <c r="G73" s="2">
        <v>4854.4066763044457</v>
      </c>
      <c r="H73" s="2">
        <v>3749.2</v>
      </c>
      <c r="I73" s="2">
        <v>138920.72280339961</v>
      </c>
      <c r="J73" s="22">
        <f t="shared" si="7"/>
        <v>204445.21947970372</v>
      </c>
      <c r="K73" s="22">
        <f t="shared" si="5"/>
        <v>152.68500334555915</v>
      </c>
      <c r="L73" s="20">
        <f t="shared" si="8"/>
        <v>65524.496676304108</v>
      </c>
      <c r="M73" s="20">
        <f t="shared" si="6"/>
        <v>48.935397069681933</v>
      </c>
    </row>
    <row r="74" spans="1:13" x14ac:dyDescent="0.2">
      <c r="A74" s="2">
        <v>217</v>
      </c>
      <c r="B74" s="2" t="s">
        <v>71</v>
      </c>
      <c r="C74" s="2">
        <v>16</v>
      </c>
      <c r="D74" s="2">
        <v>24</v>
      </c>
      <c r="E74" s="5">
        <v>5464</v>
      </c>
      <c r="F74" s="2">
        <v>232274.6400000006</v>
      </c>
      <c r="G74" s="2">
        <v>25250.483196153618</v>
      </c>
      <c r="H74" s="2">
        <v>15299.199999999999</v>
      </c>
      <c r="I74" s="2">
        <v>470323.39171155979</v>
      </c>
      <c r="J74" s="22">
        <f t="shared" si="7"/>
        <v>743147.71490771393</v>
      </c>
      <c r="K74" s="22">
        <f t="shared" si="5"/>
        <v>136.00800053215849</v>
      </c>
      <c r="L74" s="20">
        <f t="shared" si="8"/>
        <v>272824.3231961542</v>
      </c>
      <c r="M74" s="20">
        <f t="shared" si="6"/>
        <v>49.931245094464529</v>
      </c>
    </row>
    <row r="75" spans="1:13" x14ac:dyDescent="0.2">
      <c r="A75" s="2">
        <v>218</v>
      </c>
      <c r="B75" s="2" t="s">
        <v>72</v>
      </c>
      <c r="C75" s="2">
        <v>14</v>
      </c>
      <c r="D75" s="2">
        <v>26</v>
      </c>
      <c r="E75" s="5">
        <v>1245</v>
      </c>
      <c r="F75" s="2">
        <v>52924.950000000186</v>
      </c>
      <c r="G75" s="2">
        <v>5323.7637808000363</v>
      </c>
      <c r="H75" s="2">
        <v>3486</v>
      </c>
      <c r="I75" s="2">
        <v>107517.81609591676</v>
      </c>
      <c r="J75" s="22">
        <f t="shared" si="7"/>
        <v>169252.52987671699</v>
      </c>
      <c r="K75" s="22">
        <f t="shared" si="5"/>
        <v>135.94580712989315</v>
      </c>
      <c r="L75" s="20">
        <f t="shared" si="8"/>
        <v>61734.713780800223</v>
      </c>
      <c r="M75" s="20">
        <f t="shared" si="6"/>
        <v>49.586115486586522</v>
      </c>
    </row>
    <row r="76" spans="1:13" x14ac:dyDescent="0.2">
      <c r="A76" s="2">
        <v>224</v>
      </c>
      <c r="B76" s="2" t="s">
        <v>73</v>
      </c>
      <c r="C76" s="2">
        <v>1</v>
      </c>
      <c r="D76" s="2">
        <v>24</v>
      </c>
      <c r="E76" s="5">
        <v>8714</v>
      </c>
      <c r="F76" s="2">
        <v>370432.1400000006</v>
      </c>
      <c r="G76" s="2">
        <v>44111.151832822594</v>
      </c>
      <c r="H76" s="2">
        <v>24399.199999999997</v>
      </c>
      <c r="I76" s="2">
        <v>726395.96581495786</v>
      </c>
      <c r="J76" s="22">
        <f t="shared" si="7"/>
        <v>1165338.4576477811</v>
      </c>
      <c r="K76" s="22">
        <f t="shared" si="5"/>
        <v>133.73174863986472</v>
      </c>
      <c r="L76" s="20">
        <f t="shared" si="8"/>
        <v>438942.4918328232</v>
      </c>
      <c r="M76" s="20">
        <f t="shared" si="6"/>
        <v>50.372101426764196</v>
      </c>
    </row>
    <row r="77" spans="1:13" x14ac:dyDescent="0.2">
      <c r="A77" s="2">
        <v>226</v>
      </c>
      <c r="B77" s="2" t="s">
        <v>74</v>
      </c>
      <c r="C77" s="2">
        <v>13</v>
      </c>
      <c r="D77" s="2">
        <v>25</v>
      </c>
      <c r="E77" s="5">
        <v>3949</v>
      </c>
      <c r="F77" s="2">
        <v>167871.99000000022</v>
      </c>
      <c r="G77" s="2">
        <v>16461.321291250424</v>
      </c>
      <c r="H77" s="2">
        <v>11057.199999999999</v>
      </c>
      <c r="I77" s="2">
        <v>380376.96777074307</v>
      </c>
      <c r="J77" s="22">
        <f t="shared" si="7"/>
        <v>575767.47906199377</v>
      </c>
      <c r="K77" s="22">
        <f t="shared" si="5"/>
        <v>145.80083035249274</v>
      </c>
      <c r="L77" s="20">
        <f t="shared" si="8"/>
        <v>195390.51129125064</v>
      </c>
      <c r="M77" s="20">
        <f t="shared" si="6"/>
        <v>49.478478422702111</v>
      </c>
    </row>
    <row r="78" spans="1:13" x14ac:dyDescent="0.2">
      <c r="A78" s="2">
        <v>230</v>
      </c>
      <c r="B78" s="2" t="s">
        <v>75</v>
      </c>
      <c r="C78" s="2">
        <v>4</v>
      </c>
      <c r="D78" s="2">
        <v>25</v>
      </c>
      <c r="E78" s="5">
        <v>2342</v>
      </c>
      <c r="F78" s="2">
        <v>99558.419999999925</v>
      </c>
      <c r="G78" s="2">
        <v>8597.6320232752405</v>
      </c>
      <c r="H78" s="2">
        <v>6557.5999999999995</v>
      </c>
      <c r="I78" s="2">
        <v>216260.98183537147</v>
      </c>
      <c r="J78" s="22">
        <f t="shared" si="7"/>
        <v>330974.63385864662</v>
      </c>
      <c r="K78" s="22">
        <f t="shared" si="5"/>
        <v>141.32136373127526</v>
      </c>
      <c r="L78" s="20">
        <f t="shared" si="8"/>
        <v>114713.65202327518</v>
      </c>
      <c r="M78" s="20">
        <f t="shared" si="6"/>
        <v>48.981064057760534</v>
      </c>
    </row>
    <row r="79" spans="1:13" x14ac:dyDescent="0.2">
      <c r="A79" s="2">
        <v>231</v>
      </c>
      <c r="B79" s="2" t="s">
        <v>76</v>
      </c>
      <c r="C79" s="2">
        <v>15</v>
      </c>
      <c r="D79" s="2">
        <v>26</v>
      </c>
      <c r="E79" s="5">
        <v>1246</v>
      </c>
      <c r="F79" s="2">
        <v>52967.459999999963</v>
      </c>
      <c r="G79" s="2">
        <v>8079.2957251225998</v>
      </c>
      <c r="H79" s="2">
        <v>3488.7999999999997</v>
      </c>
      <c r="I79" s="2">
        <v>187934.88890488454</v>
      </c>
      <c r="J79" s="22">
        <f t="shared" si="7"/>
        <v>252470.44463000711</v>
      </c>
      <c r="K79" s="22">
        <f t="shared" si="5"/>
        <v>202.62475491974888</v>
      </c>
      <c r="L79" s="20">
        <f t="shared" si="8"/>
        <v>64535.555725122569</v>
      </c>
      <c r="M79" s="20">
        <f t="shared" si="6"/>
        <v>51.794185975218753</v>
      </c>
    </row>
    <row r="80" spans="1:13" x14ac:dyDescent="0.2">
      <c r="A80" s="2">
        <v>232</v>
      </c>
      <c r="B80" s="2" t="s">
        <v>77</v>
      </c>
      <c r="C80" s="2">
        <v>14</v>
      </c>
      <c r="D80" s="2">
        <v>23</v>
      </c>
      <c r="E80" s="5">
        <v>13184</v>
      </c>
      <c r="F80" s="2">
        <v>560451.83999999613</v>
      </c>
      <c r="G80" s="2">
        <v>59597.879730628716</v>
      </c>
      <c r="H80" s="2">
        <v>36915.199999999997</v>
      </c>
      <c r="I80" s="2">
        <v>1211138.7544027022</v>
      </c>
      <c r="J80" s="22">
        <f t="shared" si="7"/>
        <v>1868103.6741333269</v>
      </c>
      <c r="K80" s="22">
        <f t="shared" si="5"/>
        <v>141.6947568365691</v>
      </c>
      <c r="L80" s="20">
        <f t="shared" si="8"/>
        <v>656964.91973062477</v>
      </c>
      <c r="M80" s="20">
        <f t="shared" si="6"/>
        <v>49.830470246558313</v>
      </c>
    </row>
    <row r="81" spans="1:13" x14ac:dyDescent="0.2">
      <c r="A81" s="2">
        <v>233</v>
      </c>
      <c r="B81" s="2" t="s">
        <v>78</v>
      </c>
      <c r="C81" s="2">
        <v>14</v>
      </c>
      <c r="D81" s="2">
        <v>23</v>
      </c>
      <c r="E81" s="5">
        <v>15726</v>
      </c>
      <c r="F81" s="2">
        <v>668512.25999999791</v>
      </c>
      <c r="G81" s="2">
        <v>72530.496298256403</v>
      </c>
      <c r="H81" s="2">
        <v>44032.799999999996</v>
      </c>
      <c r="I81" s="2">
        <v>1369147.6489305957</v>
      </c>
      <c r="J81" s="22">
        <f t="shared" si="7"/>
        <v>2154223.2052288502</v>
      </c>
      <c r="K81" s="22">
        <f t="shared" si="5"/>
        <v>136.98481528862078</v>
      </c>
      <c r="L81" s="20">
        <f t="shared" si="8"/>
        <v>785075.55629825441</v>
      </c>
      <c r="M81" s="20">
        <f t="shared" si="6"/>
        <v>49.922138897256417</v>
      </c>
    </row>
    <row r="82" spans="1:13" x14ac:dyDescent="0.2">
      <c r="A82" s="2">
        <v>235</v>
      </c>
      <c r="B82" s="2" t="s">
        <v>79</v>
      </c>
      <c r="C82" s="2">
        <v>1</v>
      </c>
      <c r="D82" s="2">
        <v>24</v>
      </c>
      <c r="E82" s="5">
        <v>9797</v>
      </c>
      <c r="F82" s="2">
        <v>416470.47000000067</v>
      </c>
      <c r="G82" s="2">
        <v>100226.5587806351</v>
      </c>
      <c r="H82" s="2">
        <v>27431.599999999999</v>
      </c>
      <c r="I82" s="2">
        <v>519126.84533234924</v>
      </c>
      <c r="J82" s="22">
        <f t="shared" si="7"/>
        <v>1063255.474112985</v>
      </c>
      <c r="K82" s="22">
        <f t="shared" si="5"/>
        <v>108.52867960732723</v>
      </c>
      <c r="L82" s="20">
        <f t="shared" si="8"/>
        <v>544128.62878063577</v>
      </c>
      <c r="M82" s="20">
        <f t="shared" si="6"/>
        <v>55.54033160974133</v>
      </c>
    </row>
    <row r="83" spans="1:13" x14ac:dyDescent="0.2">
      <c r="A83" s="2">
        <v>236</v>
      </c>
      <c r="B83" s="2" t="s">
        <v>80</v>
      </c>
      <c r="C83" s="2">
        <v>16</v>
      </c>
      <c r="D83" s="2">
        <v>25</v>
      </c>
      <c r="E83" s="5">
        <v>4261</v>
      </c>
      <c r="F83" s="2">
        <v>181135.1099999994</v>
      </c>
      <c r="G83" s="2">
        <v>19966.394351196985</v>
      </c>
      <c r="H83" s="2">
        <v>11930.8</v>
      </c>
      <c r="I83" s="2">
        <v>366911.43538706971</v>
      </c>
      <c r="J83" s="22">
        <f t="shared" si="7"/>
        <v>579943.7397382661</v>
      </c>
      <c r="K83" s="22">
        <f t="shared" si="5"/>
        <v>136.10507855861678</v>
      </c>
      <c r="L83" s="20">
        <f t="shared" si="8"/>
        <v>213032.30435119639</v>
      </c>
      <c r="M83" s="20">
        <f t="shared" si="6"/>
        <v>49.99584706669711</v>
      </c>
    </row>
    <row r="84" spans="1:13" x14ac:dyDescent="0.2">
      <c r="A84" s="2">
        <v>239</v>
      </c>
      <c r="B84" s="2" t="s">
        <v>81</v>
      </c>
      <c r="C84" s="2">
        <v>11</v>
      </c>
      <c r="D84" s="2">
        <v>25</v>
      </c>
      <c r="E84" s="5">
        <v>2202</v>
      </c>
      <c r="F84" s="2">
        <v>93607.020000000484</v>
      </c>
      <c r="G84" s="2">
        <v>9158.4636250051317</v>
      </c>
      <c r="H84" s="2">
        <v>6165.5999999999995</v>
      </c>
      <c r="I84" s="2">
        <v>233511.72433061025</v>
      </c>
      <c r="J84" s="22">
        <f t="shared" si="7"/>
        <v>342442.80795561586</v>
      </c>
      <c r="K84" s="22">
        <f t="shared" si="5"/>
        <v>155.51444502979831</v>
      </c>
      <c r="L84" s="20">
        <f t="shared" si="8"/>
        <v>108931.08362500562</v>
      </c>
      <c r="M84" s="20">
        <f t="shared" si="6"/>
        <v>49.469156959584751</v>
      </c>
    </row>
    <row r="85" spans="1:13" x14ac:dyDescent="0.2">
      <c r="A85" s="2">
        <v>240</v>
      </c>
      <c r="B85" s="2" t="s">
        <v>82</v>
      </c>
      <c r="C85" s="2">
        <v>19</v>
      </c>
      <c r="D85" s="2">
        <v>22</v>
      </c>
      <c r="E85" s="5">
        <v>20707</v>
      </c>
      <c r="F85" s="2">
        <v>880254.56999999285</v>
      </c>
      <c r="G85" s="2">
        <v>119342.11212316189</v>
      </c>
      <c r="H85" s="2">
        <v>57979.6</v>
      </c>
      <c r="I85" s="2">
        <v>1887843.6291707342</v>
      </c>
      <c r="J85" s="22">
        <f t="shared" si="7"/>
        <v>2945419.9112938889</v>
      </c>
      <c r="K85" s="22">
        <f t="shared" si="5"/>
        <v>142.24271556931902</v>
      </c>
      <c r="L85" s="20">
        <f t="shared" si="8"/>
        <v>1057576.2821231547</v>
      </c>
      <c r="M85" s="20">
        <f t="shared" si="6"/>
        <v>51.073370460383188</v>
      </c>
    </row>
    <row r="86" spans="1:13" x14ac:dyDescent="0.2">
      <c r="A86" s="2">
        <v>241</v>
      </c>
      <c r="B86" s="2" t="s">
        <v>83</v>
      </c>
      <c r="C86" s="2">
        <v>19</v>
      </c>
      <c r="D86" s="2">
        <v>24</v>
      </c>
      <c r="E86" s="5">
        <v>8079</v>
      </c>
      <c r="F86" s="2">
        <v>343438.28999999911</v>
      </c>
      <c r="G86" s="2">
        <v>47623.987515489447</v>
      </c>
      <c r="H86" s="2">
        <v>22621.199999999997</v>
      </c>
      <c r="I86" s="2">
        <v>679902.75016121357</v>
      </c>
      <c r="J86" s="22">
        <f t="shared" si="7"/>
        <v>1093586.2276767022</v>
      </c>
      <c r="K86" s="22">
        <f t="shared" si="5"/>
        <v>135.36158282914991</v>
      </c>
      <c r="L86" s="20">
        <f t="shared" si="8"/>
        <v>413683.47751548857</v>
      </c>
      <c r="M86" s="20">
        <f t="shared" si="6"/>
        <v>51.204787413725533</v>
      </c>
    </row>
    <row r="87" spans="1:13" x14ac:dyDescent="0.2">
      <c r="A87" s="2">
        <v>244</v>
      </c>
      <c r="B87" s="2" t="s">
        <v>84</v>
      </c>
      <c r="C87" s="2">
        <v>17</v>
      </c>
      <c r="D87" s="2">
        <v>23</v>
      </c>
      <c r="E87" s="5">
        <v>18355</v>
      </c>
      <c r="F87" s="2">
        <v>780271.05000000075</v>
      </c>
      <c r="G87" s="2">
        <v>103345.60547982523</v>
      </c>
      <c r="H87" s="2">
        <v>51394</v>
      </c>
      <c r="I87" s="2">
        <v>1642022.3827707334</v>
      </c>
      <c r="J87" s="22">
        <f t="shared" si="7"/>
        <v>2577033.0382505595</v>
      </c>
      <c r="K87" s="22">
        <f t="shared" si="5"/>
        <v>140.39951175432086</v>
      </c>
      <c r="L87" s="20">
        <f t="shared" si="8"/>
        <v>935010.65547982603</v>
      </c>
      <c r="M87" s="20">
        <f t="shared" si="6"/>
        <v>50.940378941968184</v>
      </c>
    </row>
    <row r="88" spans="1:13" x14ac:dyDescent="0.2">
      <c r="A88" s="2">
        <v>245</v>
      </c>
      <c r="B88" s="2" t="s">
        <v>85</v>
      </c>
      <c r="C88" s="2">
        <v>1</v>
      </c>
      <c r="D88" s="2">
        <v>22</v>
      </c>
      <c r="E88" s="5">
        <v>36756</v>
      </c>
      <c r="F88" s="2">
        <v>1562497.5599999987</v>
      </c>
      <c r="G88" s="2">
        <v>224859.28097409301</v>
      </c>
      <c r="H88" s="2">
        <v>102916.79999999999</v>
      </c>
      <c r="I88" s="2">
        <v>2512651.6100402749</v>
      </c>
      <c r="J88" s="22">
        <f t="shared" si="7"/>
        <v>4402925.2510143667</v>
      </c>
      <c r="K88" s="22">
        <f t="shared" si="5"/>
        <v>119.78793261003283</v>
      </c>
      <c r="L88" s="20">
        <f t="shared" si="8"/>
        <v>1890273.6409740916</v>
      </c>
      <c r="M88" s="20">
        <f t="shared" si="6"/>
        <v>51.427621095170629</v>
      </c>
    </row>
    <row r="89" spans="1:13" x14ac:dyDescent="0.2">
      <c r="A89" s="2">
        <v>249</v>
      </c>
      <c r="B89" s="2" t="s">
        <v>86</v>
      </c>
      <c r="C89" s="2">
        <v>13</v>
      </c>
      <c r="D89" s="2">
        <v>24</v>
      </c>
      <c r="E89" s="5">
        <v>9605</v>
      </c>
      <c r="F89" s="2">
        <v>408308.55000000075</v>
      </c>
      <c r="G89" s="2">
        <v>48094.794472565263</v>
      </c>
      <c r="H89" s="2">
        <v>26894</v>
      </c>
      <c r="I89" s="2">
        <v>894379.34592311934</v>
      </c>
      <c r="J89" s="22">
        <f t="shared" si="7"/>
        <v>1377676.6903956854</v>
      </c>
      <c r="K89" s="22">
        <f t="shared" si="5"/>
        <v>143.43328374759869</v>
      </c>
      <c r="L89" s="20">
        <f t="shared" si="8"/>
        <v>483297.34447256604</v>
      </c>
      <c r="M89" s="20">
        <f t="shared" si="6"/>
        <v>50.317266472937639</v>
      </c>
    </row>
    <row r="90" spans="1:13" x14ac:dyDescent="0.2">
      <c r="A90" s="2">
        <v>250</v>
      </c>
      <c r="B90" s="2" t="s">
        <v>87</v>
      </c>
      <c r="C90" s="2">
        <v>6</v>
      </c>
      <c r="D90" s="2">
        <v>26</v>
      </c>
      <c r="E90" s="5">
        <v>1865</v>
      </c>
      <c r="F90" s="2">
        <v>79281.149999999441</v>
      </c>
      <c r="G90" s="2">
        <v>7192.2675161077741</v>
      </c>
      <c r="H90" s="2">
        <v>5222</v>
      </c>
      <c r="I90" s="2">
        <v>182553.08910271912</v>
      </c>
      <c r="J90" s="22">
        <f t="shared" si="7"/>
        <v>274248.50661882636</v>
      </c>
      <c r="K90" s="22">
        <f t="shared" si="5"/>
        <v>147.05013759722593</v>
      </c>
      <c r="L90" s="20">
        <f t="shared" si="8"/>
        <v>91695.41751610722</v>
      </c>
      <c r="M90" s="20">
        <f t="shared" si="6"/>
        <v>49.166443708368483</v>
      </c>
    </row>
    <row r="91" spans="1:13" x14ac:dyDescent="0.2">
      <c r="A91" s="2">
        <v>256</v>
      </c>
      <c r="B91" s="2" t="s">
        <v>88</v>
      </c>
      <c r="C91" s="2">
        <v>13</v>
      </c>
      <c r="D91" s="2">
        <v>26</v>
      </c>
      <c r="E91" s="5">
        <v>1620</v>
      </c>
      <c r="F91" s="2">
        <v>68866.200000000186</v>
      </c>
      <c r="G91" s="2">
        <v>6031.1596109053144</v>
      </c>
      <c r="H91" s="2">
        <v>4536</v>
      </c>
      <c r="I91" s="2">
        <v>157737.460069386</v>
      </c>
      <c r="J91" s="22">
        <f t="shared" si="7"/>
        <v>237170.81968029152</v>
      </c>
      <c r="K91" s="22">
        <f t="shared" si="5"/>
        <v>146.40174054338982</v>
      </c>
      <c r="L91" s="20">
        <f t="shared" si="8"/>
        <v>79433.359610905507</v>
      </c>
      <c r="M91" s="20">
        <f t="shared" si="6"/>
        <v>49.03293803142315</v>
      </c>
    </row>
    <row r="92" spans="1:13" x14ac:dyDescent="0.2">
      <c r="A92" s="2">
        <v>257</v>
      </c>
      <c r="B92" s="2" t="s">
        <v>89</v>
      </c>
      <c r="C92" s="2">
        <v>1</v>
      </c>
      <c r="D92" s="2">
        <v>22</v>
      </c>
      <c r="E92" s="5">
        <v>39586</v>
      </c>
      <c r="F92" s="2">
        <v>1682800.8599999994</v>
      </c>
      <c r="G92" s="2">
        <v>282432.88648828137</v>
      </c>
      <c r="H92" s="2">
        <v>110840.79999999999</v>
      </c>
      <c r="I92" s="2">
        <v>2372064.1951405713</v>
      </c>
      <c r="J92" s="22">
        <f t="shared" si="7"/>
        <v>4448138.7416288517</v>
      </c>
      <c r="K92" s="22">
        <f t="shared" si="5"/>
        <v>112.36646141638083</v>
      </c>
      <c r="L92" s="20">
        <f t="shared" si="8"/>
        <v>2076074.5464882809</v>
      </c>
      <c r="M92" s="20">
        <f t="shared" si="6"/>
        <v>52.444665954839614</v>
      </c>
    </row>
    <row r="93" spans="1:13" x14ac:dyDescent="0.2">
      <c r="A93" s="2">
        <v>260</v>
      </c>
      <c r="B93" s="2" t="s">
        <v>90</v>
      </c>
      <c r="C93" s="2">
        <v>12</v>
      </c>
      <c r="D93" s="2">
        <v>23</v>
      </c>
      <c r="E93" s="5">
        <v>10136</v>
      </c>
      <c r="F93" s="2">
        <v>430881.3599999994</v>
      </c>
      <c r="G93" s="2">
        <v>43529.599162027676</v>
      </c>
      <c r="H93" s="2">
        <v>28380.799999999999</v>
      </c>
      <c r="I93" s="2">
        <v>891098.32390474866</v>
      </c>
      <c r="J93" s="22">
        <f t="shared" si="7"/>
        <v>1393890.0830667757</v>
      </c>
      <c r="K93" s="22">
        <f t="shared" si="5"/>
        <v>137.51875326231016</v>
      </c>
      <c r="L93" s="20">
        <f t="shared" si="8"/>
        <v>502791.7591620271</v>
      </c>
      <c r="M93" s="20">
        <f t="shared" si="6"/>
        <v>49.604553982046873</v>
      </c>
    </row>
    <row r="94" spans="1:13" x14ac:dyDescent="0.2">
      <c r="A94" s="2">
        <v>261</v>
      </c>
      <c r="B94" s="2" t="s">
        <v>91</v>
      </c>
      <c r="C94" s="2">
        <v>19</v>
      </c>
      <c r="D94" s="2">
        <v>24</v>
      </c>
      <c r="E94" s="5">
        <v>6453</v>
      </c>
      <c r="F94" s="2">
        <v>274317.03000000119</v>
      </c>
      <c r="G94" s="2">
        <v>31740.264468790436</v>
      </c>
      <c r="H94" s="2">
        <v>18068.399999999998</v>
      </c>
      <c r="I94" s="2">
        <v>639675.03135305492</v>
      </c>
      <c r="J94" s="22">
        <f t="shared" si="7"/>
        <v>963800.72582184663</v>
      </c>
      <c r="K94" s="22">
        <f t="shared" si="5"/>
        <v>149.35700074722558</v>
      </c>
      <c r="L94" s="20">
        <f t="shared" si="8"/>
        <v>324125.69446879165</v>
      </c>
      <c r="M94" s="20">
        <f t="shared" si="6"/>
        <v>50.228683475715428</v>
      </c>
    </row>
    <row r="95" spans="1:13" x14ac:dyDescent="0.2">
      <c r="A95" s="2">
        <v>263</v>
      </c>
      <c r="B95" s="2" t="s">
        <v>92</v>
      </c>
      <c r="C95" s="2">
        <v>11</v>
      </c>
      <c r="D95" s="2">
        <v>24</v>
      </c>
      <c r="E95" s="5">
        <v>7998</v>
      </c>
      <c r="F95" s="2">
        <v>339994.98000000045</v>
      </c>
      <c r="G95" s="2">
        <v>33214.892105015759</v>
      </c>
      <c r="H95" s="2">
        <v>22394.399999999998</v>
      </c>
      <c r="I95" s="2">
        <v>715233.32298774563</v>
      </c>
      <c r="J95" s="22">
        <f t="shared" si="7"/>
        <v>1110837.5950927618</v>
      </c>
      <c r="K95" s="22">
        <f t="shared" si="5"/>
        <v>138.88942174203072</v>
      </c>
      <c r="L95" s="20">
        <f t="shared" si="8"/>
        <v>395604.27210501622</v>
      </c>
      <c r="M95" s="20">
        <f t="shared" si="6"/>
        <v>49.462899738061544</v>
      </c>
    </row>
    <row r="96" spans="1:13" x14ac:dyDescent="0.2">
      <c r="A96" s="2">
        <v>265</v>
      </c>
      <c r="B96" s="2" t="s">
        <v>93</v>
      </c>
      <c r="C96" s="2">
        <v>13</v>
      </c>
      <c r="D96" s="2">
        <v>26</v>
      </c>
      <c r="E96" s="5">
        <v>1096</v>
      </c>
      <c r="F96" s="2">
        <v>46590.959999999963</v>
      </c>
      <c r="G96" s="2">
        <v>3930.5270104517008</v>
      </c>
      <c r="H96" s="2">
        <v>3068.7999999999997</v>
      </c>
      <c r="I96" s="2">
        <v>119925.97328299223</v>
      </c>
      <c r="J96" s="22">
        <f t="shared" si="7"/>
        <v>173516.26029344389</v>
      </c>
      <c r="K96" s="22">
        <f t="shared" si="5"/>
        <v>158.31775574219333</v>
      </c>
      <c r="L96" s="20">
        <f t="shared" si="8"/>
        <v>53590.28701045167</v>
      </c>
      <c r="M96" s="20">
        <f t="shared" si="6"/>
        <v>48.896247272309921</v>
      </c>
    </row>
    <row r="97" spans="1:13" x14ac:dyDescent="0.2">
      <c r="A97" s="2">
        <v>271</v>
      </c>
      <c r="B97" s="2" t="s">
        <v>94</v>
      </c>
      <c r="C97" s="2">
        <v>4</v>
      </c>
      <c r="D97" s="2">
        <v>24</v>
      </c>
      <c r="E97" s="5">
        <v>7103</v>
      </c>
      <c r="F97" s="2">
        <v>301948.53000000119</v>
      </c>
      <c r="G97" s="2">
        <v>35475.290059376726</v>
      </c>
      <c r="H97" s="2">
        <v>19888.399999999998</v>
      </c>
      <c r="I97" s="2">
        <v>600985.75925373367</v>
      </c>
      <c r="J97" s="22">
        <f t="shared" si="7"/>
        <v>958297.97931311163</v>
      </c>
      <c r="K97" s="22">
        <f t="shared" si="5"/>
        <v>134.9145402383657</v>
      </c>
      <c r="L97" s="20">
        <f t="shared" si="8"/>
        <v>357312.22005937796</v>
      </c>
      <c r="M97" s="20">
        <f t="shared" si="6"/>
        <v>50.304409412836542</v>
      </c>
    </row>
    <row r="98" spans="1:13" x14ac:dyDescent="0.2">
      <c r="A98" s="2">
        <v>272</v>
      </c>
      <c r="B98" s="2" t="s">
        <v>95</v>
      </c>
      <c r="C98" s="2">
        <v>16</v>
      </c>
      <c r="D98" s="2">
        <v>21</v>
      </c>
      <c r="E98" s="5">
        <v>47681</v>
      </c>
      <c r="F98" s="2">
        <v>2026919.3100000024</v>
      </c>
      <c r="G98" s="2">
        <v>256116.3322901775</v>
      </c>
      <c r="H98" s="2">
        <v>133506.79999999999</v>
      </c>
      <c r="I98" s="2">
        <v>4757123.4193924498</v>
      </c>
      <c r="J98" s="22">
        <f t="shared" si="7"/>
        <v>7173665.8616826292</v>
      </c>
      <c r="K98" s="22">
        <f t="shared" si="5"/>
        <v>150.45124602425764</v>
      </c>
      <c r="L98" s="20">
        <f t="shared" si="8"/>
        <v>2416542.4422901799</v>
      </c>
      <c r="M98" s="20">
        <f t="shared" si="6"/>
        <v>50.681454715508899</v>
      </c>
    </row>
    <row r="99" spans="1:13" x14ac:dyDescent="0.2">
      <c r="A99" s="2">
        <v>273</v>
      </c>
      <c r="B99" s="2" t="s">
        <v>96</v>
      </c>
      <c r="C99" s="2">
        <v>19</v>
      </c>
      <c r="D99" s="2">
        <v>25</v>
      </c>
      <c r="E99" s="5">
        <v>3846</v>
      </c>
      <c r="F99" s="2">
        <v>163493.46000000089</v>
      </c>
      <c r="G99" s="2">
        <v>16957.513113566692</v>
      </c>
      <c r="H99" s="2">
        <v>10768.8</v>
      </c>
      <c r="I99" s="2">
        <v>342063.3811550978</v>
      </c>
      <c r="J99" s="22">
        <f t="shared" si="7"/>
        <v>533283.15426866536</v>
      </c>
      <c r="K99" s="22">
        <f t="shared" si="5"/>
        <v>138.65916647651204</v>
      </c>
      <c r="L99" s="20">
        <f t="shared" si="8"/>
        <v>191219.77311356759</v>
      </c>
      <c r="M99" s="20">
        <f t="shared" si="6"/>
        <v>49.71912977471856</v>
      </c>
    </row>
    <row r="100" spans="1:13" x14ac:dyDescent="0.2">
      <c r="A100" s="2">
        <v>275</v>
      </c>
      <c r="B100" s="2" t="s">
        <v>97</v>
      </c>
      <c r="C100" s="2">
        <v>13</v>
      </c>
      <c r="D100" s="2">
        <v>25</v>
      </c>
      <c r="E100" s="5">
        <v>2627</v>
      </c>
      <c r="F100" s="2">
        <v>111673.76999999955</v>
      </c>
      <c r="G100" s="2">
        <v>11709.471461731266</v>
      </c>
      <c r="H100" s="2">
        <v>7355.5999999999995</v>
      </c>
      <c r="I100" s="2">
        <v>253005.47432720748</v>
      </c>
      <c r="J100" s="22">
        <f t="shared" si="7"/>
        <v>383744.31578893831</v>
      </c>
      <c r="K100" s="22">
        <f t="shared" si="5"/>
        <v>146.0770140041638</v>
      </c>
      <c r="L100" s="20">
        <f t="shared" si="8"/>
        <v>130738.84146173083</v>
      </c>
      <c r="M100" s="20">
        <f t="shared" si="6"/>
        <v>49.767354953076065</v>
      </c>
    </row>
    <row r="101" spans="1:13" x14ac:dyDescent="0.2">
      <c r="A101" s="2">
        <v>276</v>
      </c>
      <c r="B101" s="2" t="s">
        <v>98</v>
      </c>
      <c r="C101" s="2">
        <v>12</v>
      </c>
      <c r="D101" s="2">
        <v>23</v>
      </c>
      <c r="E101" s="5">
        <v>14821</v>
      </c>
      <c r="F101" s="2">
        <v>630040.71000000089</v>
      </c>
      <c r="G101" s="2">
        <v>75287.621213654245</v>
      </c>
      <c r="H101" s="2">
        <v>41498.799999999996</v>
      </c>
      <c r="I101" s="2">
        <v>1280860.5218319576</v>
      </c>
      <c r="J101" s="22">
        <f t="shared" si="7"/>
        <v>2027687.6530456129</v>
      </c>
      <c r="K101" s="22">
        <f t="shared" si="5"/>
        <v>136.81179765505789</v>
      </c>
      <c r="L101" s="20">
        <f t="shared" si="8"/>
        <v>746827.13121365523</v>
      </c>
      <c r="M101" s="20">
        <f t="shared" si="6"/>
        <v>50.389793618086181</v>
      </c>
    </row>
    <row r="102" spans="1:13" x14ac:dyDescent="0.2">
      <c r="A102" s="2">
        <v>280</v>
      </c>
      <c r="B102" s="2" t="s">
        <v>99</v>
      </c>
      <c r="C102" s="2">
        <v>15</v>
      </c>
      <c r="D102" s="2">
        <v>25</v>
      </c>
      <c r="E102" s="5">
        <v>2077</v>
      </c>
      <c r="F102" s="2">
        <v>88293.269999999553</v>
      </c>
      <c r="G102" s="2">
        <v>8548.4381518756236</v>
      </c>
      <c r="H102" s="2">
        <v>5815.5999999999995</v>
      </c>
      <c r="I102" s="2">
        <v>194006.46307278669</v>
      </c>
      <c r="J102" s="22">
        <f t="shared" si="7"/>
        <v>296663.77122466185</v>
      </c>
      <c r="K102" s="22">
        <f t="shared" si="5"/>
        <v>142.83282196661619</v>
      </c>
      <c r="L102" s="20">
        <f t="shared" si="8"/>
        <v>102657.30815187519</v>
      </c>
      <c r="M102" s="20">
        <f t="shared" si="6"/>
        <v>49.425762230079528</v>
      </c>
    </row>
    <row r="103" spans="1:13" x14ac:dyDescent="0.2">
      <c r="A103" s="2">
        <v>284</v>
      </c>
      <c r="B103" s="2" t="s">
        <v>327</v>
      </c>
      <c r="C103" s="2">
        <v>2</v>
      </c>
      <c r="D103" s="2">
        <v>25</v>
      </c>
      <c r="E103" s="5">
        <v>2308</v>
      </c>
      <c r="F103" s="2">
        <v>98113.080000000075</v>
      </c>
      <c r="G103" s="2">
        <v>9683.3942633804891</v>
      </c>
      <c r="H103" s="2">
        <v>6462.4</v>
      </c>
      <c r="I103" s="2">
        <v>214852.95031564333</v>
      </c>
      <c r="J103" s="22">
        <f t="shared" si="7"/>
        <v>329111.82457902387</v>
      </c>
      <c r="K103" s="22">
        <f t="shared" si="5"/>
        <v>142.59611116942108</v>
      </c>
      <c r="L103" s="20">
        <f t="shared" si="8"/>
        <v>114258.87426338055</v>
      </c>
      <c r="M103" s="20">
        <f t="shared" si="6"/>
        <v>49.505578103717745</v>
      </c>
    </row>
    <row r="104" spans="1:13" x14ac:dyDescent="0.2">
      <c r="A104" s="2">
        <v>285</v>
      </c>
      <c r="B104" s="2" t="s">
        <v>100</v>
      </c>
      <c r="C104" s="2">
        <v>8</v>
      </c>
      <c r="D104" s="2">
        <v>21</v>
      </c>
      <c r="E104" s="5">
        <v>52126</v>
      </c>
      <c r="F104" s="2">
        <v>2215876.2599999905</v>
      </c>
      <c r="G104" s="2">
        <v>307294.00959612551</v>
      </c>
      <c r="H104" s="2">
        <v>145952.79999999999</v>
      </c>
      <c r="I104" s="2">
        <v>4563358.450168658</v>
      </c>
      <c r="J104" s="22">
        <f t="shared" si="7"/>
        <v>7232481.5197647735</v>
      </c>
      <c r="K104" s="22">
        <f t="shared" si="5"/>
        <v>138.74998119488879</v>
      </c>
      <c r="L104" s="20">
        <f t="shared" si="8"/>
        <v>2669123.069596116</v>
      </c>
      <c r="M104" s="20">
        <f t="shared" si="6"/>
        <v>51.20521562360657</v>
      </c>
    </row>
    <row r="105" spans="1:13" x14ac:dyDescent="0.2">
      <c r="A105" s="2">
        <v>286</v>
      </c>
      <c r="B105" s="2" t="s">
        <v>101</v>
      </c>
      <c r="C105" s="2">
        <v>8</v>
      </c>
      <c r="D105" s="2">
        <v>21</v>
      </c>
      <c r="E105" s="5">
        <v>82113</v>
      </c>
      <c r="F105" s="2">
        <v>3490623.6299999952</v>
      </c>
      <c r="G105" s="2">
        <v>471386.14984707732</v>
      </c>
      <c r="H105" s="2">
        <v>229916.4</v>
      </c>
      <c r="I105" s="2">
        <v>7657564.251312146</v>
      </c>
      <c r="J105" s="22">
        <f t="shared" si="7"/>
        <v>11849490.431159219</v>
      </c>
      <c r="K105" s="22">
        <f t="shared" si="5"/>
        <v>144.30711861896677</v>
      </c>
      <c r="L105" s="20">
        <f t="shared" si="8"/>
        <v>4191926.1798470723</v>
      </c>
      <c r="M105" s="20">
        <f t="shared" si="6"/>
        <v>51.050700618015078</v>
      </c>
    </row>
    <row r="106" spans="1:13" x14ac:dyDescent="0.2">
      <c r="A106" s="2">
        <v>287</v>
      </c>
      <c r="B106" s="2" t="s">
        <v>328</v>
      </c>
      <c r="C106" s="2">
        <v>15</v>
      </c>
      <c r="D106" s="2">
        <v>24</v>
      </c>
      <c r="E106" s="5">
        <v>6486</v>
      </c>
      <c r="F106" s="2">
        <v>275719.8599999994</v>
      </c>
      <c r="G106" s="2">
        <v>32117.703719844256</v>
      </c>
      <c r="H106" s="2">
        <v>18160.8</v>
      </c>
      <c r="I106" s="2">
        <v>569168.43861631746</v>
      </c>
      <c r="J106" s="22">
        <f t="shared" si="7"/>
        <v>895166.80233616102</v>
      </c>
      <c r="K106" s="22">
        <f t="shared" si="5"/>
        <v>138.01523316931252</v>
      </c>
      <c r="L106" s="20">
        <f t="shared" si="8"/>
        <v>325998.36371984362</v>
      </c>
      <c r="M106" s="20">
        <f t="shared" si="6"/>
        <v>50.261850712279312</v>
      </c>
    </row>
    <row r="107" spans="1:13" x14ac:dyDescent="0.2">
      <c r="A107" s="2">
        <v>288</v>
      </c>
      <c r="B107" s="2" t="s">
        <v>102</v>
      </c>
      <c r="C107" s="2">
        <v>15</v>
      </c>
      <c r="D107" s="2">
        <v>24</v>
      </c>
      <c r="E107" s="5">
        <v>6428</v>
      </c>
      <c r="F107" s="2">
        <v>273254.28000000119</v>
      </c>
      <c r="G107" s="2">
        <v>31450.735753317171</v>
      </c>
      <c r="H107" s="2">
        <v>17998.399999999998</v>
      </c>
      <c r="I107" s="2">
        <v>616822.90654149011</v>
      </c>
      <c r="J107" s="22">
        <f t="shared" si="7"/>
        <v>939526.32229480846</v>
      </c>
      <c r="K107" s="22">
        <f t="shared" si="5"/>
        <v>146.16153115973995</v>
      </c>
      <c r="L107" s="20">
        <f t="shared" si="8"/>
        <v>322703.4157533184</v>
      </c>
      <c r="M107" s="20">
        <f t="shared" si="6"/>
        <v>50.202771585768268</v>
      </c>
    </row>
    <row r="108" spans="1:13" x14ac:dyDescent="0.2">
      <c r="A108" s="2">
        <v>290</v>
      </c>
      <c r="B108" s="2" t="s">
        <v>103</v>
      </c>
      <c r="C108" s="2">
        <v>18</v>
      </c>
      <c r="D108" s="2">
        <v>24</v>
      </c>
      <c r="E108" s="5">
        <v>8190</v>
      </c>
      <c r="F108" s="2">
        <v>348156.89999999851</v>
      </c>
      <c r="G108" s="2">
        <v>37862.204763356254</v>
      </c>
      <c r="H108" s="2">
        <v>22932</v>
      </c>
      <c r="I108" s="2">
        <v>794497.83262856142</v>
      </c>
      <c r="J108" s="22">
        <f t="shared" si="7"/>
        <v>1203448.9373919163</v>
      </c>
      <c r="K108" s="22">
        <f t="shared" si="5"/>
        <v>146.94126219681519</v>
      </c>
      <c r="L108" s="20">
        <f t="shared" si="8"/>
        <v>408951.10476335476</v>
      </c>
      <c r="M108" s="20">
        <f t="shared" si="6"/>
        <v>49.932979824585438</v>
      </c>
    </row>
    <row r="109" spans="1:13" x14ac:dyDescent="0.2">
      <c r="A109" s="2">
        <v>291</v>
      </c>
      <c r="B109" s="2" t="s">
        <v>104</v>
      </c>
      <c r="C109" s="2">
        <v>13</v>
      </c>
      <c r="D109" s="2">
        <v>25</v>
      </c>
      <c r="E109" s="5">
        <v>2206</v>
      </c>
      <c r="F109" s="2">
        <v>93777.060000000522</v>
      </c>
      <c r="G109" s="2">
        <v>9830.3520676172484</v>
      </c>
      <c r="H109" s="2">
        <v>6176.7999999999993</v>
      </c>
      <c r="I109" s="2">
        <v>234026.57795646056</v>
      </c>
      <c r="J109" s="22">
        <f t="shared" si="7"/>
        <v>343810.79002407833</v>
      </c>
      <c r="K109" s="22">
        <f t="shared" si="5"/>
        <v>155.85257934001737</v>
      </c>
      <c r="L109" s="20">
        <f t="shared" si="8"/>
        <v>109784.21206761777</v>
      </c>
      <c r="M109" s="20">
        <f t="shared" si="6"/>
        <v>49.766188607261</v>
      </c>
    </row>
    <row r="110" spans="1:13" x14ac:dyDescent="0.2">
      <c r="A110" s="2">
        <v>297</v>
      </c>
      <c r="B110" s="2" t="s">
        <v>105</v>
      </c>
      <c r="C110" s="2">
        <v>11</v>
      </c>
      <c r="D110" s="2">
        <v>20</v>
      </c>
      <c r="E110" s="5">
        <v>119282</v>
      </c>
      <c r="F110" s="2">
        <v>5070677.8199999928</v>
      </c>
      <c r="G110" s="2">
        <v>640553.54727981566</v>
      </c>
      <c r="H110" s="2">
        <v>333989.59999999998</v>
      </c>
      <c r="I110" s="2">
        <v>10733876.982969984</v>
      </c>
      <c r="J110" s="22">
        <f t="shared" si="7"/>
        <v>16779097.950249791</v>
      </c>
      <c r="K110" s="22">
        <f t="shared" si="5"/>
        <v>140.66747665406172</v>
      </c>
      <c r="L110" s="20">
        <f t="shared" si="8"/>
        <v>6045220.9672798086</v>
      </c>
      <c r="M110" s="20">
        <f t="shared" si="6"/>
        <v>50.680077189180331</v>
      </c>
    </row>
    <row r="111" spans="1:13" x14ac:dyDescent="0.2">
      <c r="A111" s="2">
        <v>300</v>
      </c>
      <c r="B111" s="2" t="s">
        <v>106</v>
      </c>
      <c r="C111" s="2">
        <v>14</v>
      </c>
      <c r="D111" s="2">
        <v>25</v>
      </c>
      <c r="E111" s="5">
        <v>3551</v>
      </c>
      <c r="F111" s="2">
        <v>150953.00999999978</v>
      </c>
      <c r="G111" s="2">
        <v>14744.597831208088</v>
      </c>
      <c r="H111" s="2">
        <v>9942.7999999999993</v>
      </c>
      <c r="I111" s="2">
        <v>308827.36549863545</v>
      </c>
      <c r="J111" s="22">
        <f t="shared" si="7"/>
        <v>484467.7733298433</v>
      </c>
      <c r="K111" s="22">
        <f t="shared" si="5"/>
        <v>136.43136393405894</v>
      </c>
      <c r="L111" s="20">
        <f t="shared" si="8"/>
        <v>175640.40783120785</v>
      </c>
      <c r="M111" s="20">
        <f t="shared" si="6"/>
        <v>49.462238195214823</v>
      </c>
    </row>
    <row r="112" spans="1:13" x14ac:dyDescent="0.2">
      <c r="A112" s="2">
        <v>301</v>
      </c>
      <c r="B112" s="2" t="s">
        <v>107</v>
      </c>
      <c r="C112" s="2">
        <v>14</v>
      </c>
      <c r="D112" s="2">
        <v>22</v>
      </c>
      <c r="E112" s="5">
        <v>20678</v>
      </c>
      <c r="F112" s="2">
        <v>879021.77999998629</v>
      </c>
      <c r="G112" s="2">
        <v>89843.302631404746</v>
      </c>
      <c r="H112" s="2">
        <v>57898.399999999994</v>
      </c>
      <c r="I112" s="2">
        <v>1752765.9709333046</v>
      </c>
      <c r="J112" s="22">
        <f t="shared" si="7"/>
        <v>2779529.4535646955</v>
      </c>
      <c r="K112" s="22">
        <f t="shared" si="5"/>
        <v>134.41964665657682</v>
      </c>
      <c r="L112" s="20">
        <f t="shared" si="8"/>
        <v>1026763.482631391</v>
      </c>
      <c r="M112" s="20">
        <f t="shared" si="6"/>
        <v>49.654873906151032</v>
      </c>
    </row>
    <row r="113" spans="1:13" x14ac:dyDescent="0.2">
      <c r="A113" s="2">
        <v>304</v>
      </c>
      <c r="B113" s="2" t="s">
        <v>108</v>
      </c>
      <c r="C113" s="2">
        <v>2</v>
      </c>
      <c r="D113" s="2">
        <v>26</v>
      </c>
      <c r="E113" s="5">
        <v>949</v>
      </c>
      <c r="F113" s="2">
        <v>40341.989999999991</v>
      </c>
      <c r="G113" s="2">
        <v>4311.5177780727427</v>
      </c>
      <c r="H113" s="2">
        <v>2657.2</v>
      </c>
      <c r="I113" s="2">
        <v>87948.977982991943</v>
      </c>
      <c r="J113" s="22">
        <f t="shared" si="7"/>
        <v>135259.68576106467</v>
      </c>
      <c r="K113" s="22">
        <f t="shared" si="5"/>
        <v>142.52864674506287</v>
      </c>
      <c r="L113" s="20">
        <f t="shared" si="8"/>
        <v>47310.707778072727</v>
      </c>
      <c r="M113" s="20">
        <f t="shared" si="6"/>
        <v>49.853222105450712</v>
      </c>
    </row>
    <row r="114" spans="1:13" x14ac:dyDescent="0.2">
      <c r="A114" s="2">
        <v>305</v>
      </c>
      <c r="B114" s="2" t="s">
        <v>109</v>
      </c>
      <c r="C114" s="2">
        <v>17</v>
      </c>
      <c r="D114" s="2">
        <v>23</v>
      </c>
      <c r="E114" s="5">
        <v>15134</v>
      </c>
      <c r="F114" s="2">
        <v>643346.33999999613</v>
      </c>
      <c r="G114" s="2">
        <v>65599.889837619601</v>
      </c>
      <c r="H114" s="2">
        <v>42375.199999999997</v>
      </c>
      <c r="I114" s="2">
        <v>1371610.8733047475</v>
      </c>
      <c r="J114" s="22">
        <f t="shared" si="7"/>
        <v>2122932.3031423632</v>
      </c>
      <c r="K114" s="22">
        <f t="shared" si="5"/>
        <v>140.27569070585193</v>
      </c>
      <c r="L114" s="20">
        <f t="shared" si="8"/>
        <v>751321.42983761569</v>
      </c>
      <c r="M114" s="20">
        <f t="shared" si="6"/>
        <v>49.644603530964432</v>
      </c>
    </row>
    <row r="115" spans="1:13" x14ac:dyDescent="0.2">
      <c r="A115" s="2">
        <v>309</v>
      </c>
      <c r="B115" s="2" t="s">
        <v>110</v>
      </c>
      <c r="C115" s="2">
        <v>12</v>
      </c>
      <c r="D115" s="2">
        <v>24</v>
      </c>
      <c r="E115" s="5">
        <v>6688</v>
      </c>
      <c r="F115" s="2">
        <v>284306.87999999896</v>
      </c>
      <c r="G115" s="2">
        <v>29609.55209420461</v>
      </c>
      <c r="H115" s="2">
        <v>18726.399999999998</v>
      </c>
      <c r="I115" s="2">
        <v>576599.22002175939</v>
      </c>
      <c r="J115" s="22">
        <f t="shared" si="7"/>
        <v>909242.05211596296</v>
      </c>
      <c r="K115" s="22">
        <f t="shared" si="5"/>
        <v>135.95126377331982</v>
      </c>
      <c r="L115" s="20">
        <f t="shared" si="8"/>
        <v>332642.83209420356</v>
      </c>
      <c r="M115" s="20">
        <f t="shared" si="6"/>
        <v>49.737265564324694</v>
      </c>
    </row>
    <row r="116" spans="1:13" x14ac:dyDescent="0.2">
      <c r="A116" s="2">
        <v>312</v>
      </c>
      <c r="B116" s="2" t="s">
        <v>111</v>
      </c>
      <c r="C116" s="2">
        <v>13</v>
      </c>
      <c r="D116" s="2">
        <v>26</v>
      </c>
      <c r="E116" s="5">
        <v>1313</v>
      </c>
      <c r="F116" s="2">
        <v>55815.63000000082</v>
      </c>
      <c r="G116" s="2">
        <v>5784.3362098444159</v>
      </c>
      <c r="H116" s="2">
        <v>3676.3999999999996</v>
      </c>
      <c r="I116" s="2">
        <v>152336.02513537311</v>
      </c>
      <c r="J116" s="22">
        <f t="shared" si="7"/>
        <v>217612.39134521835</v>
      </c>
      <c r="K116" s="22">
        <f t="shared" si="5"/>
        <v>165.73677939468269</v>
      </c>
      <c r="L116" s="20">
        <f t="shared" si="8"/>
        <v>65276.366209845241</v>
      </c>
      <c r="M116" s="20">
        <f t="shared" si="6"/>
        <v>49.715435041770938</v>
      </c>
    </row>
    <row r="117" spans="1:13" x14ac:dyDescent="0.2">
      <c r="A117" s="2">
        <v>316</v>
      </c>
      <c r="B117" s="2" t="s">
        <v>112</v>
      </c>
      <c r="C117" s="2">
        <v>7</v>
      </c>
      <c r="D117" s="2">
        <v>25</v>
      </c>
      <c r="E117" s="5">
        <v>4368</v>
      </c>
      <c r="F117" s="2">
        <v>185683.6799999997</v>
      </c>
      <c r="G117" s="2">
        <v>22618.319394558668</v>
      </c>
      <c r="H117" s="2">
        <v>12230.4</v>
      </c>
      <c r="I117" s="2">
        <v>374568.66542856488</v>
      </c>
      <c r="J117" s="22">
        <f t="shared" si="7"/>
        <v>595101.06482312328</v>
      </c>
      <c r="K117" s="22">
        <f t="shared" si="5"/>
        <v>136.24108626903006</v>
      </c>
      <c r="L117" s="20">
        <f t="shared" si="8"/>
        <v>220532.39939455836</v>
      </c>
      <c r="M117" s="20">
        <f t="shared" si="6"/>
        <v>50.48818667457838</v>
      </c>
    </row>
    <row r="118" spans="1:13" x14ac:dyDescent="0.2">
      <c r="A118" s="2">
        <v>317</v>
      </c>
      <c r="B118" s="2" t="s">
        <v>113</v>
      </c>
      <c r="C118" s="2">
        <v>17</v>
      </c>
      <c r="D118" s="2">
        <v>25</v>
      </c>
      <c r="E118" s="5">
        <v>2576</v>
      </c>
      <c r="F118" s="2">
        <v>109505.75999999978</v>
      </c>
      <c r="G118" s="2">
        <v>9589.5474215272607</v>
      </c>
      <c r="H118" s="2">
        <v>7212.7999999999993</v>
      </c>
      <c r="I118" s="2">
        <v>233549.93604761668</v>
      </c>
      <c r="J118" s="22">
        <f t="shared" si="7"/>
        <v>359858.04346914368</v>
      </c>
      <c r="K118" s="22">
        <f t="shared" si="5"/>
        <v>139.69644544609616</v>
      </c>
      <c r="L118" s="20">
        <f t="shared" si="8"/>
        <v>126308.10742152703</v>
      </c>
      <c r="M118" s="20">
        <f t="shared" si="6"/>
        <v>49.032650396555525</v>
      </c>
    </row>
    <row r="119" spans="1:13" x14ac:dyDescent="0.2">
      <c r="A119" s="2">
        <v>320</v>
      </c>
      <c r="B119" s="2" t="s">
        <v>114</v>
      </c>
      <c r="C119" s="2">
        <v>19</v>
      </c>
      <c r="D119" s="2">
        <v>24</v>
      </c>
      <c r="E119" s="5">
        <v>7274</v>
      </c>
      <c r="F119" s="2">
        <v>309217.73999999836</v>
      </c>
      <c r="G119" s="2">
        <v>38401.784824207985</v>
      </c>
      <c r="H119" s="2">
        <v>20367.199999999997</v>
      </c>
      <c r="I119" s="2">
        <v>609889.99190883548</v>
      </c>
      <c r="J119" s="22">
        <f t="shared" si="7"/>
        <v>977876.71673304192</v>
      </c>
      <c r="K119" s="22">
        <f t="shared" si="5"/>
        <v>134.43452250935414</v>
      </c>
      <c r="L119" s="20">
        <f t="shared" si="8"/>
        <v>367986.72482420638</v>
      </c>
      <c r="M119" s="20">
        <f t="shared" si="6"/>
        <v>50.589321532060268</v>
      </c>
    </row>
    <row r="120" spans="1:13" x14ac:dyDescent="0.2">
      <c r="A120" s="2">
        <v>322</v>
      </c>
      <c r="B120" s="2" t="s">
        <v>115</v>
      </c>
      <c r="C120" s="2">
        <v>2</v>
      </c>
      <c r="D120" s="2">
        <v>24</v>
      </c>
      <c r="E120" s="5">
        <v>6640</v>
      </c>
      <c r="F120" s="2">
        <v>282266.40000000224</v>
      </c>
      <c r="G120" s="2">
        <v>29819.032457509828</v>
      </c>
      <c r="H120" s="2">
        <v>18592</v>
      </c>
      <c r="I120" s="2">
        <v>570790.73231155786</v>
      </c>
      <c r="J120" s="22">
        <f t="shared" si="7"/>
        <v>901468.16476906999</v>
      </c>
      <c r="K120" s="22">
        <f t="shared" si="5"/>
        <v>135.76327782666718</v>
      </c>
      <c r="L120" s="20">
        <f t="shared" si="8"/>
        <v>330677.43245751207</v>
      </c>
      <c r="M120" s="20">
        <f t="shared" si="6"/>
        <v>49.800818141191577</v>
      </c>
    </row>
    <row r="121" spans="1:13" x14ac:dyDescent="0.2">
      <c r="A121" s="2">
        <v>398</v>
      </c>
      <c r="B121" s="2" t="s">
        <v>116</v>
      </c>
      <c r="C121" s="2">
        <v>7</v>
      </c>
      <c r="D121" s="2">
        <v>20</v>
      </c>
      <c r="E121" s="5">
        <v>119823</v>
      </c>
      <c r="F121" s="2">
        <v>5093675.7300000191</v>
      </c>
      <c r="G121" s="2">
        <v>660425.71365838463</v>
      </c>
      <c r="H121" s="2">
        <v>335504.39999999997</v>
      </c>
      <c r="I121" s="2">
        <v>11045583.384916171</v>
      </c>
      <c r="J121" s="22">
        <f t="shared" si="7"/>
        <v>17135189.228574574</v>
      </c>
      <c r="K121" s="22">
        <f t="shared" si="5"/>
        <v>143.00417472918033</v>
      </c>
      <c r="L121" s="20">
        <f t="shared" si="8"/>
        <v>6089605.8436584044</v>
      </c>
      <c r="M121" s="20">
        <f t="shared" si="6"/>
        <v>50.821677337893426</v>
      </c>
    </row>
    <row r="122" spans="1:13" x14ac:dyDescent="0.2">
      <c r="A122" s="2">
        <v>399</v>
      </c>
      <c r="B122" s="2" t="s">
        <v>117</v>
      </c>
      <c r="C122" s="2">
        <v>15</v>
      </c>
      <c r="D122" s="2">
        <v>24</v>
      </c>
      <c r="E122" s="5">
        <v>8017</v>
      </c>
      <c r="F122" s="2">
        <v>340802.66999999993</v>
      </c>
      <c r="G122" s="2">
        <v>45167.01475255024</v>
      </c>
      <c r="H122" s="2">
        <v>22447.599999999999</v>
      </c>
      <c r="I122" s="2">
        <v>676652.83466053358</v>
      </c>
      <c r="J122" s="22">
        <f t="shared" si="7"/>
        <v>1085070.1194130837</v>
      </c>
      <c r="K122" s="22">
        <f t="shared" si="5"/>
        <v>135.34615434864457</v>
      </c>
      <c r="L122" s="20">
        <f t="shared" si="8"/>
        <v>408417.28475255013</v>
      </c>
      <c r="M122" s="20">
        <f t="shared" si="6"/>
        <v>50.943904796376465</v>
      </c>
    </row>
    <row r="123" spans="1:13" x14ac:dyDescent="0.2">
      <c r="A123" s="2">
        <v>400</v>
      </c>
      <c r="B123" s="2" t="s">
        <v>118</v>
      </c>
      <c r="C123" s="2">
        <v>2</v>
      </c>
      <c r="D123" s="2">
        <v>24</v>
      </c>
      <c r="E123" s="5">
        <v>8588</v>
      </c>
      <c r="F123" s="2">
        <v>365075.87999999523</v>
      </c>
      <c r="G123" s="2">
        <v>41132.01435198832</v>
      </c>
      <c r="H123" s="2">
        <v>24046.399999999998</v>
      </c>
      <c r="I123" s="2">
        <v>781762.50630067242</v>
      </c>
      <c r="J123" s="22">
        <f t="shared" si="7"/>
        <v>1212016.800652656</v>
      </c>
      <c r="K123" s="22">
        <f t="shared" si="5"/>
        <v>141.12911046258222</v>
      </c>
      <c r="L123" s="20">
        <f t="shared" si="8"/>
        <v>430254.29435198358</v>
      </c>
      <c r="M123" s="20">
        <f t="shared" si="6"/>
        <v>50.099475355377685</v>
      </c>
    </row>
    <row r="124" spans="1:13" x14ac:dyDescent="0.2">
      <c r="A124" s="2">
        <v>402</v>
      </c>
      <c r="B124" s="2" t="s">
        <v>119</v>
      </c>
      <c r="C124" s="2">
        <v>11</v>
      </c>
      <c r="D124" s="2">
        <v>24</v>
      </c>
      <c r="E124" s="5">
        <v>9485</v>
      </c>
      <c r="F124" s="2">
        <v>403207.35000000149</v>
      </c>
      <c r="G124" s="2">
        <v>42060.134681074655</v>
      </c>
      <c r="H124" s="2">
        <v>26558</v>
      </c>
      <c r="I124" s="2">
        <v>816655.29194760602</v>
      </c>
      <c r="J124" s="22">
        <f t="shared" si="7"/>
        <v>1288480.7766286822</v>
      </c>
      <c r="K124" s="22">
        <f t="shared" si="5"/>
        <v>135.84404603359854</v>
      </c>
      <c r="L124" s="20">
        <f t="shared" si="8"/>
        <v>471825.48468107614</v>
      </c>
      <c r="M124" s="20">
        <f t="shared" si="6"/>
        <v>49.744384257361745</v>
      </c>
    </row>
    <row r="125" spans="1:13" x14ac:dyDescent="0.2">
      <c r="A125" s="2">
        <v>403</v>
      </c>
      <c r="B125" s="2" t="s">
        <v>120</v>
      </c>
      <c r="C125" s="2">
        <v>14</v>
      </c>
      <c r="D125" s="2">
        <v>25</v>
      </c>
      <c r="E125" s="5">
        <v>2996</v>
      </c>
      <c r="F125" s="2">
        <v>127359.95999999903</v>
      </c>
      <c r="G125" s="2">
        <v>12639.276544405981</v>
      </c>
      <c r="H125" s="2">
        <v>8388.7999999999993</v>
      </c>
      <c r="I125" s="2">
        <v>258318.39956190187</v>
      </c>
      <c r="J125" s="22">
        <f t="shared" si="7"/>
        <v>406706.43610630685</v>
      </c>
      <c r="K125" s="22">
        <f t="shared" si="5"/>
        <v>135.74981178448158</v>
      </c>
      <c r="L125" s="20">
        <f t="shared" si="8"/>
        <v>148388.03654440501</v>
      </c>
      <c r="M125" s="20">
        <f t="shared" si="6"/>
        <v>49.528717137651874</v>
      </c>
    </row>
    <row r="126" spans="1:13" x14ac:dyDescent="0.2">
      <c r="A126" s="2">
        <v>405</v>
      </c>
      <c r="B126" s="2" t="s">
        <v>121</v>
      </c>
      <c r="C126" s="2">
        <v>9</v>
      </c>
      <c r="D126" s="2">
        <v>21</v>
      </c>
      <c r="E126" s="5">
        <v>72634</v>
      </c>
      <c r="F126" s="2">
        <v>3087671.3400000036</v>
      </c>
      <c r="G126" s="2">
        <v>401066.76584926911</v>
      </c>
      <c r="H126" s="2">
        <v>203375.19999999998</v>
      </c>
      <c r="I126" s="2">
        <v>6996303.6303033456</v>
      </c>
      <c r="J126" s="22">
        <f t="shared" si="7"/>
        <v>10688416.936152618</v>
      </c>
      <c r="K126" s="22">
        <f t="shared" si="5"/>
        <v>147.15445846507995</v>
      </c>
      <c r="L126" s="20">
        <f t="shared" si="8"/>
        <v>3692113.3058492728</v>
      </c>
      <c r="M126" s="20">
        <f t="shared" si="6"/>
        <v>50.831749674384902</v>
      </c>
    </row>
    <row r="127" spans="1:13" x14ac:dyDescent="0.2">
      <c r="A127" s="2">
        <v>407</v>
      </c>
      <c r="B127" s="2" t="s">
        <v>122</v>
      </c>
      <c r="C127" s="2">
        <v>1</v>
      </c>
      <c r="D127" s="2">
        <v>25</v>
      </c>
      <c r="E127" s="5">
        <v>2606</v>
      </c>
      <c r="F127" s="2">
        <v>110781.06000000052</v>
      </c>
      <c r="G127" s="2">
        <v>12073.594470202765</v>
      </c>
      <c r="H127" s="2">
        <v>7296.7999999999993</v>
      </c>
      <c r="I127" s="2">
        <v>232186.56734149373</v>
      </c>
      <c r="J127" s="22">
        <f t="shared" si="7"/>
        <v>362338.02181169705</v>
      </c>
      <c r="K127" s="22">
        <f t="shared" si="5"/>
        <v>139.03991627463432</v>
      </c>
      <c r="L127" s="20">
        <f t="shared" si="8"/>
        <v>130151.45447020329</v>
      </c>
      <c r="M127" s="20">
        <f t="shared" si="6"/>
        <v>49.942998645511622</v>
      </c>
    </row>
    <row r="128" spans="1:13" x14ac:dyDescent="0.2">
      <c r="A128" s="2">
        <v>408</v>
      </c>
      <c r="B128" s="2" t="s">
        <v>123</v>
      </c>
      <c r="C128" s="2">
        <v>14</v>
      </c>
      <c r="D128" s="2">
        <v>23</v>
      </c>
      <c r="E128" s="5">
        <v>14278</v>
      </c>
      <c r="F128" s="2">
        <v>606957.78000000119</v>
      </c>
      <c r="G128" s="2">
        <v>70381.617208614931</v>
      </c>
      <c r="H128" s="2">
        <v>39978.399999999994</v>
      </c>
      <c r="I128" s="2">
        <v>1215947.4015727742</v>
      </c>
      <c r="J128" s="22">
        <f t="shared" si="7"/>
        <v>1933265.1987813902</v>
      </c>
      <c r="K128" s="22">
        <f t="shared" si="5"/>
        <v>135.40168082234138</v>
      </c>
      <c r="L128" s="20">
        <f t="shared" si="8"/>
        <v>717317.79720861616</v>
      </c>
      <c r="M128" s="20">
        <f t="shared" si="6"/>
        <v>50.239375067139385</v>
      </c>
    </row>
    <row r="129" spans="1:13" x14ac:dyDescent="0.2">
      <c r="A129" s="2">
        <v>410</v>
      </c>
      <c r="B129" s="2" t="s">
        <v>124</v>
      </c>
      <c r="C129" s="2">
        <v>13</v>
      </c>
      <c r="D129" s="2">
        <v>23</v>
      </c>
      <c r="E129" s="5">
        <v>18903</v>
      </c>
      <c r="F129" s="2">
        <v>803566.53000000119</v>
      </c>
      <c r="G129" s="2">
        <v>97860.511375487273</v>
      </c>
      <c r="H129" s="2">
        <v>52928.399999999994</v>
      </c>
      <c r="I129" s="2">
        <v>1611927.9891122179</v>
      </c>
      <c r="J129" s="22">
        <f t="shared" si="7"/>
        <v>2566283.4304877063</v>
      </c>
      <c r="K129" s="22">
        <f t="shared" si="5"/>
        <v>135.76064278091872</v>
      </c>
      <c r="L129" s="20">
        <f t="shared" si="8"/>
        <v>954355.44137548853</v>
      </c>
      <c r="M129" s="20">
        <f t="shared" si="6"/>
        <v>50.486983091334103</v>
      </c>
    </row>
    <row r="130" spans="1:13" x14ac:dyDescent="0.2">
      <c r="A130" s="2">
        <v>416</v>
      </c>
      <c r="B130" s="2" t="s">
        <v>125</v>
      </c>
      <c r="C130" s="2">
        <v>9</v>
      </c>
      <c r="D130" s="2">
        <v>25</v>
      </c>
      <c r="E130" s="5">
        <v>2971</v>
      </c>
      <c r="F130" s="2">
        <v>126297.20999999996</v>
      </c>
      <c r="G130" s="2">
        <v>15559.492763085107</v>
      </c>
      <c r="H130" s="2">
        <v>8318.7999999999993</v>
      </c>
      <c r="I130" s="2">
        <v>254247.86095033691</v>
      </c>
      <c r="J130" s="22">
        <f t="shared" si="7"/>
        <v>404423.36371342198</v>
      </c>
      <c r="K130" s="22">
        <f t="shared" si="5"/>
        <v>136.12364985305351</v>
      </c>
      <c r="L130" s="20">
        <f t="shared" si="8"/>
        <v>150175.50276308507</v>
      </c>
      <c r="M130" s="20">
        <f t="shared" si="6"/>
        <v>50.547123111102344</v>
      </c>
    </row>
    <row r="131" spans="1:13" x14ac:dyDescent="0.2">
      <c r="A131" s="2">
        <v>418</v>
      </c>
      <c r="B131" s="2" t="s">
        <v>126</v>
      </c>
      <c r="C131" s="2">
        <v>6</v>
      </c>
      <c r="D131" s="2">
        <v>22</v>
      </c>
      <c r="E131" s="5">
        <v>23523</v>
      </c>
      <c r="F131" s="2">
        <v>999962.73000000045</v>
      </c>
      <c r="G131" s="2">
        <v>138706.88921281317</v>
      </c>
      <c r="H131" s="2">
        <v>65864.399999999994</v>
      </c>
      <c r="I131" s="2">
        <v>2087142.2457693582</v>
      </c>
      <c r="J131" s="22">
        <f t="shared" si="7"/>
        <v>3291676.2649821718</v>
      </c>
      <c r="K131" s="22">
        <f t="shared" si="5"/>
        <v>139.93437337848795</v>
      </c>
      <c r="L131" s="20">
        <f t="shared" si="8"/>
        <v>1204534.0192128136</v>
      </c>
      <c r="M131" s="20">
        <f t="shared" si="6"/>
        <v>51.206649628568364</v>
      </c>
    </row>
    <row r="132" spans="1:13" x14ac:dyDescent="0.2">
      <c r="A132" s="2">
        <v>420</v>
      </c>
      <c r="B132" s="2" t="s">
        <v>127</v>
      </c>
      <c r="C132" s="2">
        <v>11</v>
      </c>
      <c r="D132" s="2">
        <v>24</v>
      </c>
      <c r="E132" s="5">
        <v>9454</v>
      </c>
      <c r="F132" s="2">
        <v>401889.53999999911</v>
      </c>
      <c r="G132" s="2">
        <v>47581.265089083106</v>
      </c>
      <c r="H132" s="2">
        <v>26471.199999999997</v>
      </c>
      <c r="I132" s="2">
        <v>895476.40259726788</v>
      </c>
      <c r="J132" s="22">
        <f t="shared" si="7"/>
        <v>1371418.4076863502</v>
      </c>
      <c r="K132" s="22">
        <f t="shared" si="5"/>
        <v>145.0622390190766</v>
      </c>
      <c r="L132" s="20">
        <f t="shared" si="8"/>
        <v>475942.00508908223</v>
      </c>
      <c r="M132" s="20">
        <f t="shared" si="6"/>
        <v>50.342924168508802</v>
      </c>
    </row>
    <row r="133" spans="1:13" x14ac:dyDescent="0.2">
      <c r="A133" s="2">
        <v>421</v>
      </c>
      <c r="B133" s="2" t="s">
        <v>128</v>
      </c>
      <c r="C133" s="2">
        <v>16</v>
      </c>
      <c r="D133" s="2">
        <v>26</v>
      </c>
      <c r="E133" s="5">
        <v>719</v>
      </c>
      <c r="F133" s="2">
        <v>30564.689999999478</v>
      </c>
      <c r="G133" s="2">
        <v>2703.3092499897944</v>
      </c>
      <c r="H133" s="2">
        <v>2013.1999999999998</v>
      </c>
      <c r="I133" s="2">
        <v>78101.001396597916</v>
      </c>
      <c r="J133" s="22">
        <f t="shared" si="7"/>
        <v>113382.20064658718</v>
      </c>
      <c r="K133" s="22">
        <f t="shared" ref="K133:K196" si="9">J133/E133</f>
        <v>157.69429853489177</v>
      </c>
      <c r="L133" s="20">
        <f t="shared" si="8"/>
        <v>35281.199249989273</v>
      </c>
      <c r="M133" s="20">
        <f t="shared" ref="M133:M196" si="10">L133/E133</f>
        <v>49.069818150193704</v>
      </c>
    </row>
    <row r="134" spans="1:13" x14ac:dyDescent="0.2">
      <c r="A134" s="2">
        <v>422</v>
      </c>
      <c r="B134" s="2" t="s">
        <v>129</v>
      </c>
      <c r="C134" s="2">
        <v>12</v>
      </c>
      <c r="D134" s="2">
        <v>23</v>
      </c>
      <c r="E134" s="5">
        <v>10884</v>
      </c>
      <c r="F134" s="2">
        <v>462678.84000000358</v>
      </c>
      <c r="G134" s="2">
        <v>50184.355612918604</v>
      </c>
      <c r="H134" s="2">
        <v>30475.199999999997</v>
      </c>
      <c r="I134" s="2">
        <v>1060772.0495387593</v>
      </c>
      <c r="J134" s="22">
        <f t="shared" si="7"/>
        <v>1604110.4451516815</v>
      </c>
      <c r="K134" s="22">
        <f t="shared" si="9"/>
        <v>147.38243707751576</v>
      </c>
      <c r="L134" s="20">
        <f t="shared" si="8"/>
        <v>543338.39561292215</v>
      </c>
      <c r="M134" s="20">
        <f t="shared" si="10"/>
        <v>49.920837524156759</v>
      </c>
    </row>
    <row r="135" spans="1:13" x14ac:dyDescent="0.2">
      <c r="A135" s="2">
        <v>423</v>
      </c>
      <c r="B135" s="2" t="s">
        <v>130</v>
      </c>
      <c r="C135" s="2">
        <v>2</v>
      </c>
      <c r="D135" s="2">
        <v>23</v>
      </c>
      <c r="E135" s="5">
        <v>19994</v>
      </c>
      <c r="F135" s="2">
        <v>849944.94000000134</v>
      </c>
      <c r="G135" s="2">
        <v>112824.80543040222</v>
      </c>
      <c r="H135" s="2">
        <v>55983.199999999997</v>
      </c>
      <c r="I135" s="2">
        <v>1754598.728512913</v>
      </c>
      <c r="J135" s="22">
        <f t="shared" ref="J135:J198" si="11">SUM(F135:I135)</f>
        <v>2773351.6739433166</v>
      </c>
      <c r="K135" s="22">
        <f t="shared" si="9"/>
        <v>138.70919645610266</v>
      </c>
      <c r="L135" s="20">
        <f t="shared" ref="L135:L198" si="12">SUM(F135:H135)</f>
        <v>1018752.9454304036</v>
      </c>
      <c r="M135" s="20">
        <f t="shared" si="10"/>
        <v>50.952933151465615</v>
      </c>
    </row>
    <row r="136" spans="1:13" x14ac:dyDescent="0.2">
      <c r="A136" s="2">
        <v>425</v>
      </c>
      <c r="B136" s="2" t="s">
        <v>131</v>
      </c>
      <c r="C136" s="2">
        <v>17</v>
      </c>
      <c r="D136" s="2">
        <v>23</v>
      </c>
      <c r="E136" s="5">
        <v>10191</v>
      </c>
      <c r="F136" s="2">
        <v>433219.41000000015</v>
      </c>
      <c r="G136" s="2">
        <v>49908.773172533001</v>
      </c>
      <c r="H136" s="2">
        <v>28534.799999999999</v>
      </c>
      <c r="I136" s="2">
        <v>847470.171010194</v>
      </c>
      <c r="J136" s="22">
        <f t="shared" si="11"/>
        <v>1359133.1541827272</v>
      </c>
      <c r="K136" s="22">
        <f t="shared" si="9"/>
        <v>133.36602435312798</v>
      </c>
      <c r="L136" s="20">
        <f t="shared" si="12"/>
        <v>511662.98317253316</v>
      </c>
      <c r="M136" s="20">
        <f t="shared" si="10"/>
        <v>50.207338158427355</v>
      </c>
    </row>
    <row r="137" spans="1:13" x14ac:dyDescent="0.2">
      <c r="A137" s="2">
        <v>426</v>
      </c>
      <c r="B137" s="2" t="s">
        <v>132</v>
      </c>
      <c r="C137" s="2">
        <v>12</v>
      </c>
      <c r="D137" s="2">
        <v>23</v>
      </c>
      <c r="E137" s="5">
        <v>12084</v>
      </c>
      <c r="F137" s="2">
        <v>513690.84000000358</v>
      </c>
      <c r="G137" s="2">
        <v>58659.850001396437</v>
      </c>
      <c r="H137" s="2">
        <v>33835.199999999997</v>
      </c>
      <c r="I137" s="2">
        <v>991829.43109386275</v>
      </c>
      <c r="J137" s="22">
        <f t="shared" si="11"/>
        <v>1598015.3210952627</v>
      </c>
      <c r="K137" s="22">
        <f t="shared" si="9"/>
        <v>132.24224769076983</v>
      </c>
      <c r="L137" s="20">
        <f t="shared" si="12"/>
        <v>606185.89000139991</v>
      </c>
      <c r="M137" s="20">
        <f t="shared" si="10"/>
        <v>50.164340450297907</v>
      </c>
    </row>
    <row r="138" spans="1:13" x14ac:dyDescent="0.2">
      <c r="A138" s="2">
        <v>430</v>
      </c>
      <c r="B138" s="2" t="s">
        <v>133</v>
      </c>
      <c r="C138" s="2">
        <v>2</v>
      </c>
      <c r="D138" s="2">
        <v>23</v>
      </c>
      <c r="E138" s="5">
        <v>15875</v>
      </c>
      <c r="F138" s="2">
        <v>674846.25</v>
      </c>
      <c r="G138" s="2">
        <v>75015.260495042952</v>
      </c>
      <c r="H138" s="2">
        <v>44450</v>
      </c>
      <c r="I138" s="2">
        <v>1401393.247743513</v>
      </c>
      <c r="J138" s="22">
        <f t="shared" si="11"/>
        <v>2195704.7582385559</v>
      </c>
      <c r="K138" s="22">
        <f t="shared" si="9"/>
        <v>138.31211075518462</v>
      </c>
      <c r="L138" s="20">
        <f t="shared" si="12"/>
        <v>794311.51049504289</v>
      </c>
      <c r="M138" s="20">
        <f t="shared" si="10"/>
        <v>50.03537073984522</v>
      </c>
    </row>
    <row r="139" spans="1:13" x14ac:dyDescent="0.2">
      <c r="A139" s="2">
        <v>433</v>
      </c>
      <c r="B139" s="2" t="s">
        <v>134</v>
      </c>
      <c r="C139" s="2">
        <v>5</v>
      </c>
      <c r="D139" s="2">
        <v>24</v>
      </c>
      <c r="E139" s="5">
        <v>7828</v>
      </c>
      <c r="F139" s="2">
        <v>332768.27999999933</v>
      </c>
      <c r="G139" s="2">
        <v>39152.410217995515</v>
      </c>
      <c r="H139" s="2">
        <v>21918.399999999998</v>
      </c>
      <c r="I139" s="2">
        <v>681495.04078910477</v>
      </c>
      <c r="J139" s="22">
        <f t="shared" si="11"/>
        <v>1075334.1310070995</v>
      </c>
      <c r="K139" s="22">
        <f t="shared" si="9"/>
        <v>137.37022624004848</v>
      </c>
      <c r="L139" s="20">
        <f t="shared" si="12"/>
        <v>393839.09021799488</v>
      </c>
      <c r="M139" s="20">
        <f t="shared" si="10"/>
        <v>50.311585362544058</v>
      </c>
    </row>
    <row r="140" spans="1:13" x14ac:dyDescent="0.2">
      <c r="A140" s="2">
        <v>434</v>
      </c>
      <c r="B140" s="2" t="s">
        <v>135</v>
      </c>
      <c r="C140" s="2">
        <v>1</v>
      </c>
      <c r="D140" s="2">
        <v>23</v>
      </c>
      <c r="E140" s="5">
        <v>14772</v>
      </c>
      <c r="F140" s="2">
        <v>627957.71999999881</v>
      </c>
      <c r="G140" s="2">
        <v>76944.569367478631</v>
      </c>
      <c r="H140" s="2">
        <v>41361.599999999999</v>
      </c>
      <c r="I140" s="2">
        <v>1297703.2916652896</v>
      </c>
      <c r="J140" s="22">
        <f t="shared" si="11"/>
        <v>2043967.1810327671</v>
      </c>
      <c r="K140" s="22">
        <f t="shared" si="9"/>
        <v>138.3676672781456</v>
      </c>
      <c r="L140" s="20">
        <f t="shared" si="12"/>
        <v>746263.88936747739</v>
      </c>
      <c r="M140" s="20">
        <f t="shared" si="10"/>
        <v>50.518811898691943</v>
      </c>
    </row>
    <row r="141" spans="1:13" x14ac:dyDescent="0.2">
      <c r="A141" s="2">
        <v>435</v>
      </c>
      <c r="B141" s="2" t="s">
        <v>136</v>
      </c>
      <c r="C141" s="2">
        <v>13</v>
      </c>
      <c r="D141" s="2">
        <v>26</v>
      </c>
      <c r="E141" s="5">
        <v>690</v>
      </c>
      <c r="F141" s="2">
        <v>29331.900000000373</v>
      </c>
      <c r="G141" s="2">
        <v>2594.3991865332227</v>
      </c>
      <c r="H141" s="2">
        <v>1931.9999999999998</v>
      </c>
      <c r="I141" s="2">
        <v>72898.399159183085</v>
      </c>
      <c r="J141" s="22">
        <f t="shared" si="11"/>
        <v>106756.69834571668</v>
      </c>
      <c r="K141" s="22">
        <f t="shared" si="9"/>
        <v>154.71985267495171</v>
      </c>
      <c r="L141" s="20">
        <f t="shared" si="12"/>
        <v>33858.299186533593</v>
      </c>
      <c r="M141" s="20">
        <f t="shared" si="10"/>
        <v>49.06999882106318</v>
      </c>
    </row>
    <row r="142" spans="1:13" x14ac:dyDescent="0.2">
      <c r="A142" s="2">
        <v>436</v>
      </c>
      <c r="B142" s="2" t="s">
        <v>137</v>
      </c>
      <c r="C142" s="2">
        <v>17</v>
      </c>
      <c r="D142" s="2">
        <v>25</v>
      </c>
      <c r="E142" s="5">
        <v>2020</v>
      </c>
      <c r="F142" s="2">
        <v>85870.200000000186</v>
      </c>
      <c r="G142" s="2">
        <v>8461.7363453238668</v>
      </c>
      <c r="H142" s="2">
        <v>5656</v>
      </c>
      <c r="I142" s="2">
        <v>163715.41145441894</v>
      </c>
      <c r="J142" s="22">
        <f t="shared" si="11"/>
        <v>263703.347799743</v>
      </c>
      <c r="K142" s="22">
        <f t="shared" si="9"/>
        <v>130.54621178205099</v>
      </c>
      <c r="L142" s="20">
        <f t="shared" si="12"/>
        <v>99987.936345324051</v>
      </c>
      <c r="M142" s="20">
        <f t="shared" si="10"/>
        <v>49.498978388774283</v>
      </c>
    </row>
    <row r="143" spans="1:13" x14ac:dyDescent="0.2">
      <c r="A143" s="2">
        <v>440</v>
      </c>
      <c r="B143" s="2" t="s">
        <v>138</v>
      </c>
      <c r="C143" s="2">
        <v>15</v>
      </c>
      <c r="D143" s="2">
        <v>24</v>
      </c>
      <c r="E143" s="5">
        <v>5417</v>
      </c>
      <c r="F143" s="2">
        <v>230276.67000000179</v>
      </c>
      <c r="G143" s="2">
        <v>22755.991608611566</v>
      </c>
      <c r="H143" s="2">
        <v>15167.599999999999</v>
      </c>
      <c r="I143" s="2">
        <v>443025.32285781583</v>
      </c>
      <c r="J143" s="22">
        <f t="shared" si="11"/>
        <v>711225.58446642919</v>
      </c>
      <c r="K143" s="22">
        <f t="shared" si="9"/>
        <v>131.29510512579458</v>
      </c>
      <c r="L143" s="20">
        <f t="shared" si="12"/>
        <v>268200.26160861336</v>
      </c>
      <c r="M143" s="20">
        <f t="shared" si="10"/>
        <v>49.510847629428348</v>
      </c>
    </row>
    <row r="144" spans="1:13" x14ac:dyDescent="0.2">
      <c r="A144" s="2">
        <v>441</v>
      </c>
      <c r="B144" s="2" t="s">
        <v>139</v>
      </c>
      <c r="C144" s="2">
        <v>9</v>
      </c>
      <c r="D144" s="2">
        <v>25</v>
      </c>
      <c r="E144" s="5">
        <v>4636</v>
      </c>
      <c r="F144" s="2">
        <v>197076.3599999994</v>
      </c>
      <c r="G144" s="2">
        <v>21253.354749524711</v>
      </c>
      <c r="H144" s="2">
        <v>12980.8</v>
      </c>
      <c r="I144" s="2">
        <v>471458.99376054131</v>
      </c>
      <c r="J144" s="22">
        <f t="shared" si="11"/>
        <v>702769.50851006538</v>
      </c>
      <c r="K144" s="22">
        <f t="shared" si="9"/>
        <v>151.58962651209347</v>
      </c>
      <c r="L144" s="20">
        <f t="shared" si="12"/>
        <v>231310.5147495241</v>
      </c>
      <c r="M144" s="20">
        <f t="shared" si="10"/>
        <v>49.894416468836084</v>
      </c>
    </row>
    <row r="145" spans="1:13" x14ac:dyDescent="0.2">
      <c r="A145" s="2">
        <v>444</v>
      </c>
      <c r="B145" s="2" t="s">
        <v>140</v>
      </c>
      <c r="C145" s="2">
        <v>1</v>
      </c>
      <c r="D145" s="2">
        <v>21</v>
      </c>
      <c r="E145" s="5">
        <v>45965</v>
      </c>
      <c r="F145" s="2">
        <v>1953972.1499999985</v>
      </c>
      <c r="G145" s="2">
        <v>270765.88232868264</v>
      </c>
      <c r="H145" s="2">
        <v>128701.99999999999</v>
      </c>
      <c r="I145" s="2">
        <v>3889699.2449026797</v>
      </c>
      <c r="J145" s="22">
        <f t="shared" si="11"/>
        <v>6243139.2772313608</v>
      </c>
      <c r="K145" s="22">
        <f t="shared" si="9"/>
        <v>135.82376323792801</v>
      </c>
      <c r="L145" s="20">
        <f t="shared" si="12"/>
        <v>2353440.0323286811</v>
      </c>
      <c r="M145" s="20">
        <f t="shared" si="10"/>
        <v>51.200696885210078</v>
      </c>
    </row>
    <row r="146" spans="1:13" x14ac:dyDescent="0.2">
      <c r="A146" s="2">
        <v>445</v>
      </c>
      <c r="B146" s="2" t="s">
        <v>141</v>
      </c>
      <c r="C146" s="2">
        <v>2</v>
      </c>
      <c r="D146" s="2">
        <v>23</v>
      </c>
      <c r="E146" s="5">
        <v>15132</v>
      </c>
      <c r="F146" s="2">
        <v>643261.3200000003</v>
      </c>
      <c r="G146" s="2">
        <v>89406.371199851405</v>
      </c>
      <c r="H146" s="2">
        <v>42369.599999999999</v>
      </c>
      <c r="I146" s="2">
        <v>1095624.5707646529</v>
      </c>
      <c r="J146" s="22">
        <f t="shared" si="11"/>
        <v>1870661.8619645047</v>
      </c>
      <c r="K146" s="22">
        <f t="shared" si="9"/>
        <v>123.62290919670266</v>
      </c>
      <c r="L146" s="20">
        <f t="shared" si="12"/>
        <v>775037.29119985166</v>
      </c>
      <c r="M146" s="20">
        <f t="shared" si="10"/>
        <v>51.21843055774859</v>
      </c>
    </row>
    <row r="147" spans="1:13" x14ac:dyDescent="0.2">
      <c r="A147" s="2">
        <v>475</v>
      </c>
      <c r="B147" s="2" t="s">
        <v>142</v>
      </c>
      <c r="C147" s="2">
        <v>15</v>
      </c>
      <c r="D147" s="2">
        <v>24</v>
      </c>
      <c r="E147" s="5">
        <v>5475</v>
      </c>
      <c r="F147" s="2">
        <v>232742.25</v>
      </c>
      <c r="G147" s="2">
        <v>27457.420170072524</v>
      </c>
      <c r="H147" s="2">
        <v>15329.999999999998</v>
      </c>
      <c r="I147" s="2">
        <v>477454.54853264504</v>
      </c>
      <c r="J147" s="22">
        <f t="shared" si="11"/>
        <v>752984.21870271757</v>
      </c>
      <c r="K147" s="22">
        <f t="shared" si="9"/>
        <v>137.53136414661509</v>
      </c>
      <c r="L147" s="20">
        <f t="shared" si="12"/>
        <v>275529.67017007252</v>
      </c>
      <c r="M147" s="20">
        <f t="shared" si="10"/>
        <v>50.325053912342014</v>
      </c>
    </row>
    <row r="148" spans="1:13" x14ac:dyDescent="0.2">
      <c r="A148" s="2">
        <v>480</v>
      </c>
      <c r="B148" s="2" t="s">
        <v>143</v>
      </c>
      <c r="C148" s="2">
        <v>2</v>
      </c>
      <c r="D148" s="2">
        <v>25</v>
      </c>
      <c r="E148" s="5">
        <v>2013</v>
      </c>
      <c r="F148" s="2">
        <v>85572.629999999888</v>
      </c>
      <c r="G148" s="2">
        <v>9521.4774651400403</v>
      </c>
      <c r="H148" s="2">
        <v>5636.4</v>
      </c>
      <c r="I148" s="2">
        <v>170772.73365918041</v>
      </c>
      <c r="J148" s="22">
        <f t="shared" si="11"/>
        <v>271503.24112432031</v>
      </c>
      <c r="K148" s="22">
        <f t="shared" si="9"/>
        <v>134.87493349444625</v>
      </c>
      <c r="L148" s="20">
        <f t="shared" si="12"/>
        <v>100730.50746513992</v>
      </c>
      <c r="M148" s="20">
        <f t="shared" si="10"/>
        <v>50.039993773045168</v>
      </c>
    </row>
    <row r="149" spans="1:13" x14ac:dyDescent="0.2">
      <c r="A149" s="2">
        <v>481</v>
      </c>
      <c r="B149" s="2" t="s">
        <v>144</v>
      </c>
      <c r="C149" s="2">
        <v>2</v>
      </c>
      <c r="D149" s="2">
        <v>24</v>
      </c>
      <c r="E149" s="5">
        <v>9534</v>
      </c>
      <c r="F149" s="2">
        <v>405290.33999999985</v>
      </c>
      <c r="G149" s="2">
        <v>58223.17524975272</v>
      </c>
      <c r="H149" s="2">
        <v>26695.199999999997</v>
      </c>
      <c r="I149" s="2">
        <v>647429.44407523039</v>
      </c>
      <c r="J149" s="22">
        <f t="shared" si="11"/>
        <v>1137638.1593249829</v>
      </c>
      <c r="K149" s="22">
        <f t="shared" si="9"/>
        <v>119.32432969634812</v>
      </c>
      <c r="L149" s="20">
        <f t="shared" si="12"/>
        <v>490208.71524975257</v>
      </c>
      <c r="M149" s="20">
        <f t="shared" si="10"/>
        <v>51.416899019273394</v>
      </c>
    </row>
    <row r="150" spans="1:13" x14ac:dyDescent="0.2">
      <c r="A150" s="2">
        <v>483</v>
      </c>
      <c r="B150" s="2" t="s">
        <v>145</v>
      </c>
      <c r="C150" s="2">
        <v>17</v>
      </c>
      <c r="D150" s="2">
        <v>26</v>
      </c>
      <c r="E150" s="5">
        <v>1089</v>
      </c>
      <c r="F150" s="2">
        <v>46293.389999999665</v>
      </c>
      <c r="G150" s="2">
        <v>3516.5660973528907</v>
      </c>
      <c r="H150" s="2">
        <v>3049.2</v>
      </c>
      <c r="I150" s="2">
        <v>87574.838487753877</v>
      </c>
      <c r="J150" s="22">
        <f t="shared" si="11"/>
        <v>140433.99458510644</v>
      </c>
      <c r="K150" s="22">
        <f t="shared" si="9"/>
        <v>128.95683616630527</v>
      </c>
      <c r="L150" s="20">
        <f t="shared" si="12"/>
        <v>52859.156097352556</v>
      </c>
      <c r="M150" s="20">
        <f t="shared" si="10"/>
        <v>48.539169970020716</v>
      </c>
    </row>
    <row r="151" spans="1:13" x14ac:dyDescent="0.2">
      <c r="A151" s="2">
        <v>484</v>
      </c>
      <c r="B151" s="2" t="s">
        <v>146</v>
      </c>
      <c r="C151" s="2">
        <v>4</v>
      </c>
      <c r="D151" s="2">
        <v>25</v>
      </c>
      <c r="E151" s="5">
        <v>3067</v>
      </c>
      <c r="F151" s="2">
        <v>130378.16999999993</v>
      </c>
      <c r="G151" s="2">
        <v>13081.840933247911</v>
      </c>
      <c r="H151" s="2">
        <v>8587.6</v>
      </c>
      <c r="I151" s="2">
        <v>355678.01037074585</v>
      </c>
      <c r="J151" s="22">
        <f t="shared" si="11"/>
        <v>507725.62130399368</v>
      </c>
      <c r="K151" s="22">
        <f t="shared" si="9"/>
        <v>165.54470860906218</v>
      </c>
      <c r="L151" s="20">
        <f t="shared" si="12"/>
        <v>152047.61093324784</v>
      </c>
      <c r="M151" s="20">
        <f t="shared" si="10"/>
        <v>49.575354070181881</v>
      </c>
    </row>
    <row r="152" spans="1:13" x14ac:dyDescent="0.2">
      <c r="A152" s="2">
        <v>489</v>
      </c>
      <c r="B152" s="2" t="s">
        <v>147</v>
      </c>
      <c r="C152" s="2">
        <v>8</v>
      </c>
      <c r="D152" s="2">
        <v>26</v>
      </c>
      <c r="E152" s="5">
        <v>1857</v>
      </c>
      <c r="F152" s="2">
        <v>78941.069999999367</v>
      </c>
      <c r="G152" s="2">
        <v>7187.3283723929526</v>
      </c>
      <c r="H152" s="2">
        <v>5199.5999999999995</v>
      </c>
      <c r="I152" s="2">
        <v>188988.64465101843</v>
      </c>
      <c r="J152" s="22">
        <f t="shared" si="11"/>
        <v>280316.64302341075</v>
      </c>
      <c r="K152" s="22">
        <f t="shared" si="9"/>
        <v>150.95134250049045</v>
      </c>
      <c r="L152" s="20">
        <f t="shared" si="12"/>
        <v>91327.998372392321</v>
      </c>
      <c r="M152" s="20">
        <f t="shared" si="10"/>
        <v>49.180397615720153</v>
      </c>
    </row>
    <row r="153" spans="1:13" x14ac:dyDescent="0.2">
      <c r="A153" s="2">
        <v>491</v>
      </c>
      <c r="B153" s="2" t="s">
        <v>148</v>
      </c>
      <c r="C153" s="2">
        <v>10</v>
      </c>
      <c r="D153" s="2">
        <v>21</v>
      </c>
      <c r="E153" s="5">
        <v>53134</v>
      </c>
      <c r="F153" s="2">
        <v>2258726.3399999887</v>
      </c>
      <c r="G153" s="2">
        <v>295433.96036561433</v>
      </c>
      <c r="H153" s="2">
        <v>148775.19999999998</v>
      </c>
      <c r="I153" s="2">
        <v>5034541.9594829287</v>
      </c>
      <c r="J153" s="22">
        <f t="shared" si="11"/>
        <v>7737477.4598485325</v>
      </c>
      <c r="K153" s="22">
        <f t="shared" si="9"/>
        <v>145.62196446434547</v>
      </c>
      <c r="L153" s="20">
        <f t="shared" si="12"/>
        <v>2702935.5003656032</v>
      </c>
      <c r="M153" s="20">
        <f t="shared" si="10"/>
        <v>50.870167884322719</v>
      </c>
    </row>
    <row r="154" spans="1:13" x14ac:dyDescent="0.2">
      <c r="A154" s="2">
        <v>494</v>
      </c>
      <c r="B154" s="2" t="s">
        <v>149</v>
      </c>
      <c r="C154" s="2">
        <v>17</v>
      </c>
      <c r="D154" s="2">
        <v>24</v>
      </c>
      <c r="E154" s="5">
        <v>8908</v>
      </c>
      <c r="F154" s="2">
        <v>378679.07999999821</v>
      </c>
      <c r="G154" s="2">
        <v>41655.650701365019</v>
      </c>
      <c r="H154" s="2">
        <v>24942.399999999998</v>
      </c>
      <c r="I154" s="2">
        <v>727358.913368696</v>
      </c>
      <c r="J154" s="22">
        <f t="shared" si="11"/>
        <v>1172636.0440700592</v>
      </c>
      <c r="K154" s="22">
        <f t="shared" si="9"/>
        <v>131.6385321138369</v>
      </c>
      <c r="L154" s="20">
        <f t="shared" si="12"/>
        <v>445277.13070136326</v>
      </c>
      <c r="M154" s="20">
        <f t="shared" si="10"/>
        <v>49.986206859156184</v>
      </c>
    </row>
    <row r="155" spans="1:13" x14ac:dyDescent="0.2">
      <c r="A155" s="2">
        <v>495</v>
      </c>
      <c r="B155" s="2" t="s">
        <v>150</v>
      </c>
      <c r="C155" s="2">
        <v>13</v>
      </c>
      <c r="D155" s="2">
        <v>26</v>
      </c>
      <c r="E155" s="5">
        <v>1566</v>
      </c>
      <c r="F155" s="2">
        <v>66570.660000000149</v>
      </c>
      <c r="G155" s="2">
        <v>6227.7173074895863</v>
      </c>
      <c r="H155" s="2">
        <v>4384.7999999999993</v>
      </c>
      <c r="I155" s="2">
        <v>188265.64742040751</v>
      </c>
      <c r="J155" s="22">
        <f t="shared" si="11"/>
        <v>265448.82472789724</v>
      </c>
      <c r="K155" s="22">
        <f t="shared" si="9"/>
        <v>169.50755091181176</v>
      </c>
      <c r="L155" s="20">
        <f t="shared" si="12"/>
        <v>77183.177307489736</v>
      </c>
      <c r="M155" s="20">
        <f t="shared" si="10"/>
        <v>49.286830975408513</v>
      </c>
    </row>
    <row r="156" spans="1:13" x14ac:dyDescent="0.2">
      <c r="A156" s="2">
        <v>498</v>
      </c>
      <c r="B156" s="2" t="s">
        <v>151</v>
      </c>
      <c r="C156" s="2">
        <v>19</v>
      </c>
      <c r="D156" s="2">
        <v>25</v>
      </c>
      <c r="E156" s="5">
        <v>2308</v>
      </c>
      <c r="F156" s="2">
        <v>98113.080000000075</v>
      </c>
      <c r="G156" s="2">
        <v>11485.543908605718</v>
      </c>
      <c r="H156" s="2">
        <v>6462.4</v>
      </c>
      <c r="I156" s="2">
        <v>232714.27411564355</v>
      </c>
      <c r="J156" s="22">
        <f t="shared" si="11"/>
        <v>348775.29802424932</v>
      </c>
      <c r="K156" s="22">
        <f t="shared" si="9"/>
        <v>151.11581370201444</v>
      </c>
      <c r="L156" s="20">
        <f t="shared" si="12"/>
        <v>116061.02390860578</v>
      </c>
      <c r="M156" s="20">
        <f t="shared" si="10"/>
        <v>50.286405506328329</v>
      </c>
    </row>
    <row r="157" spans="1:13" x14ac:dyDescent="0.2">
      <c r="A157" s="2">
        <v>499</v>
      </c>
      <c r="B157" s="2" t="s">
        <v>152</v>
      </c>
      <c r="C157" s="2">
        <v>15</v>
      </c>
      <c r="D157" s="2">
        <v>23</v>
      </c>
      <c r="E157" s="5">
        <v>19448</v>
      </c>
      <c r="F157" s="2">
        <v>826734.47999999672</v>
      </c>
      <c r="G157" s="2">
        <v>112655.22712576951</v>
      </c>
      <c r="H157" s="2">
        <v>54454.399999999994</v>
      </c>
      <c r="I157" s="2">
        <v>1663875.4698843351</v>
      </c>
      <c r="J157" s="22">
        <f t="shared" si="11"/>
        <v>2657719.5770101012</v>
      </c>
      <c r="K157" s="22">
        <f t="shared" si="9"/>
        <v>136.65773226090607</v>
      </c>
      <c r="L157" s="20">
        <f t="shared" si="12"/>
        <v>993844.10712576623</v>
      </c>
      <c r="M157" s="20">
        <f t="shared" si="10"/>
        <v>51.102638169774075</v>
      </c>
    </row>
    <row r="158" spans="1:13" x14ac:dyDescent="0.2">
      <c r="A158" s="2">
        <v>500</v>
      </c>
      <c r="B158" s="2" t="s">
        <v>153</v>
      </c>
      <c r="C158" s="2">
        <v>13</v>
      </c>
      <c r="D158" s="2">
        <v>23</v>
      </c>
      <c r="E158" s="5">
        <v>10164</v>
      </c>
      <c r="F158" s="2">
        <v>432071.63999999873</v>
      </c>
      <c r="G158" s="2">
        <v>57455.76454551387</v>
      </c>
      <c r="H158" s="2">
        <v>28459.199999999997</v>
      </c>
      <c r="I158" s="2">
        <v>912060.04648569855</v>
      </c>
      <c r="J158" s="22">
        <f t="shared" si="11"/>
        <v>1430046.6510312113</v>
      </c>
      <c r="K158" s="22">
        <f t="shared" si="9"/>
        <v>140.69723052255128</v>
      </c>
      <c r="L158" s="20">
        <f t="shared" si="12"/>
        <v>517986.60454551264</v>
      </c>
      <c r="M158" s="20">
        <f t="shared" si="10"/>
        <v>50.962869396449491</v>
      </c>
    </row>
    <row r="159" spans="1:13" x14ac:dyDescent="0.2">
      <c r="A159" s="2">
        <v>503</v>
      </c>
      <c r="B159" s="2" t="s">
        <v>154</v>
      </c>
      <c r="C159" s="2">
        <v>2</v>
      </c>
      <c r="D159" s="2">
        <v>24</v>
      </c>
      <c r="E159" s="5">
        <v>7654</v>
      </c>
      <c r="F159" s="2">
        <v>325371.54000000097</v>
      </c>
      <c r="G159" s="2">
        <v>39754.844188344447</v>
      </c>
      <c r="H159" s="2">
        <v>21431.199999999997</v>
      </c>
      <c r="I159" s="2">
        <v>643676.79436461511</v>
      </c>
      <c r="J159" s="22">
        <f t="shared" si="11"/>
        <v>1030234.3785529605</v>
      </c>
      <c r="K159" s="22">
        <f t="shared" si="9"/>
        <v>134.60078110177167</v>
      </c>
      <c r="L159" s="20">
        <f t="shared" si="12"/>
        <v>386557.58418834541</v>
      </c>
      <c r="M159" s="20">
        <f t="shared" si="10"/>
        <v>50.50399584378696</v>
      </c>
    </row>
    <row r="160" spans="1:13" x14ac:dyDescent="0.2">
      <c r="A160" s="2">
        <v>504</v>
      </c>
      <c r="B160" s="2" t="s">
        <v>155</v>
      </c>
      <c r="C160" s="2">
        <v>1</v>
      </c>
      <c r="D160" s="2">
        <v>26</v>
      </c>
      <c r="E160" s="5">
        <v>1882</v>
      </c>
      <c r="F160" s="2">
        <v>80003.820000000298</v>
      </c>
      <c r="G160" s="2">
        <v>8796.8016323940574</v>
      </c>
      <c r="H160" s="2">
        <v>5269.5999999999995</v>
      </c>
      <c r="I160" s="2">
        <v>172563.71166258259</v>
      </c>
      <c r="J160" s="22">
        <f t="shared" si="11"/>
        <v>266633.93329497695</v>
      </c>
      <c r="K160" s="22">
        <f t="shared" si="9"/>
        <v>141.67584128319712</v>
      </c>
      <c r="L160" s="20">
        <f t="shared" si="12"/>
        <v>94070.221632394358</v>
      </c>
      <c r="M160" s="20">
        <f t="shared" si="10"/>
        <v>49.984177275448651</v>
      </c>
    </row>
    <row r="161" spans="1:13" x14ac:dyDescent="0.2">
      <c r="A161" s="2">
        <v>505</v>
      </c>
      <c r="B161" s="2" t="s">
        <v>156</v>
      </c>
      <c r="C161" s="2">
        <v>1</v>
      </c>
      <c r="D161" s="2">
        <v>22</v>
      </c>
      <c r="E161" s="5">
        <v>20721</v>
      </c>
      <c r="F161" s="2">
        <v>880849.70999999717</v>
      </c>
      <c r="G161" s="2">
        <v>113642.18626831271</v>
      </c>
      <c r="H161" s="2">
        <v>58018.799999999996</v>
      </c>
      <c r="I161" s="2">
        <v>1823269.5815612013</v>
      </c>
      <c r="J161" s="22">
        <f t="shared" si="11"/>
        <v>2875780.2778295111</v>
      </c>
      <c r="K161" s="22">
        <f t="shared" si="9"/>
        <v>138.78578629552197</v>
      </c>
      <c r="L161" s="20">
        <f t="shared" si="12"/>
        <v>1052510.6962683098</v>
      </c>
      <c r="M161" s="20">
        <f t="shared" si="10"/>
        <v>50.794396808470147</v>
      </c>
    </row>
    <row r="162" spans="1:13" x14ac:dyDescent="0.2">
      <c r="A162" s="2">
        <v>507</v>
      </c>
      <c r="B162" s="2" t="s">
        <v>157</v>
      </c>
      <c r="C162" s="2">
        <v>10</v>
      </c>
      <c r="D162" s="2">
        <v>24</v>
      </c>
      <c r="E162" s="5">
        <v>5791</v>
      </c>
      <c r="F162" s="2">
        <v>246175.41000000015</v>
      </c>
      <c r="G162" s="2">
        <v>25833.986634261397</v>
      </c>
      <c r="H162" s="2">
        <v>16214.8</v>
      </c>
      <c r="I162" s="2">
        <v>596215.5117748247</v>
      </c>
      <c r="J162" s="22">
        <f t="shared" si="11"/>
        <v>884439.70840908622</v>
      </c>
      <c r="K162" s="22">
        <f t="shared" si="9"/>
        <v>152.72659444121675</v>
      </c>
      <c r="L162" s="20">
        <f t="shared" si="12"/>
        <v>288224.19663426152</v>
      </c>
      <c r="M162" s="20">
        <f t="shared" si="10"/>
        <v>49.771057957910813</v>
      </c>
    </row>
    <row r="163" spans="1:13" x14ac:dyDescent="0.2">
      <c r="A163" s="2">
        <v>508</v>
      </c>
      <c r="B163" s="2" t="s">
        <v>158</v>
      </c>
      <c r="C163" s="2">
        <v>6</v>
      </c>
      <c r="D163" s="2">
        <v>24</v>
      </c>
      <c r="E163" s="5">
        <v>9855</v>
      </c>
      <c r="F163" s="2">
        <v>418936.05000000447</v>
      </c>
      <c r="G163" s="2">
        <v>54866.976537367853</v>
      </c>
      <c r="H163" s="2">
        <v>27594</v>
      </c>
      <c r="I163" s="2">
        <v>953381.44343876583</v>
      </c>
      <c r="J163" s="22">
        <f t="shared" si="11"/>
        <v>1454778.4699761381</v>
      </c>
      <c r="K163" s="22">
        <f t="shared" si="9"/>
        <v>147.61831252928849</v>
      </c>
      <c r="L163" s="20">
        <f t="shared" si="12"/>
        <v>501397.02653737232</v>
      </c>
      <c r="M163" s="20">
        <f t="shared" si="10"/>
        <v>50.87742532089014</v>
      </c>
    </row>
    <row r="164" spans="1:13" x14ac:dyDescent="0.2">
      <c r="A164" s="2">
        <v>529</v>
      </c>
      <c r="B164" s="2" t="s">
        <v>159</v>
      </c>
      <c r="C164" s="2">
        <v>2</v>
      </c>
      <c r="D164" s="2">
        <v>23</v>
      </c>
      <c r="E164" s="5">
        <v>19314</v>
      </c>
      <c r="F164" s="2">
        <v>821038.13999999687</v>
      </c>
      <c r="G164" s="2">
        <v>120218.30688435624</v>
      </c>
      <c r="H164" s="2">
        <v>54079.199999999997</v>
      </c>
      <c r="I164" s="2">
        <v>2504446.1026815688</v>
      </c>
      <c r="J164" s="22">
        <f t="shared" si="11"/>
        <v>3499781.7495659217</v>
      </c>
      <c r="K164" s="22">
        <f t="shared" si="9"/>
        <v>181.20439834140632</v>
      </c>
      <c r="L164" s="20">
        <f t="shared" si="12"/>
        <v>995335.64688435302</v>
      </c>
      <c r="M164" s="20">
        <f t="shared" si="10"/>
        <v>51.53441269982153</v>
      </c>
    </row>
    <row r="165" spans="1:13" x14ac:dyDescent="0.2">
      <c r="A165" s="2">
        <v>531</v>
      </c>
      <c r="B165" s="2" t="s">
        <v>160</v>
      </c>
      <c r="C165" s="2">
        <v>4</v>
      </c>
      <c r="D165" s="2">
        <v>24</v>
      </c>
      <c r="E165" s="5">
        <v>5329</v>
      </c>
      <c r="F165" s="2">
        <v>226535.79000000097</v>
      </c>
      <c r="G165" s="2">
        <v>27565.723535560977</v>
      </c>
      <c r="H165" s="2">
        <v>14921.199999999999</v>
      </c>
      <c r="I165" s="2">
        <v>431596.29368910944</v>
      </c>
      <c r="J165" s="22">
        <f t="shared" si="11"/>
        <v>700619.00722467131</v>
      </c>
      <c r="K165" s="22">
        <f t="shared" si="9"/>
        <v>131.47288557415487</v>
      </c>
      <c r="L165" s="20">
        <f t="shared" si="12"/>
        <v>269022.71353556192</v>
      </c>
      <c r="M165" s="20">
        <f t="shared" si="10"/>
        <v>50.482776043453164</v>
      </c>
    </row>
    <row r="166" spans="1:13" x14ac:dyDescent="0.2">
      <c r="A166" s="2">
        <v>535</v>
      </c>
      <c r="B166" s="2" t="s">
        <v>161</v>
      </c>
      <c r="C166" s="2">
        <v>17</v>
      </c>
      <c r="D166" s="2">
        <v>23</v>
      </c>
      <c r="E166" s="5">
        <v>10639</v>
      </c>
      <c r="F166" s="2">
        <v>452263.88999999315</v>
      </c>
      <c r="G166" s="2">
        <v>45162.942097984764</v>
      </c>
      <c r="H166" s="2">
        <v>29789.199999999997</v>
      </c>
      <c r="I166" s="2">
        <v>886540.7045054303</v>
      </c>
      <c r="J166" s="22">
        <f t="shared" si="11"/>
        <v>1413756.7366034081</v>
      </c>
      <c r="K166" s="22">
        <f t="shared" si="9"/>
        <v>132.88436287277077</v>
      </c>
      <c r="L166" s="20">
        <f t="shared" si="12"/>
        <v>527216.03209797794</v>
      </c>
      <c r="M166" s="20">
        <f t="shared" si="10"/>
        <v>49.555036384808531</v>
      </c>
    </row>
    <row r="167" spans="1:13" x14ac:dyDescent="0.2">
      <c r="A167" s="2">
        <v>536</v>
      </c>
      <c r="B167" s="2" t="s">
        <v>162</v>
      </c>
      <c r="C167" s="2">
        <v>6</v>
      </c>
      <c r="D167" s="2">
        <v>22</v>
      </c>
      <c r="E167" s="5">
        <v>33929</v>
      </c>
      <c r="F167" s="2">
        <v>1442321.7899999991</v>
      </c>
      <c r="G167" s="2">
        <v>200561.18602575047</v>
      </c>
      <c r="H167" s="2">
        <v>95001.2</v>
      </c>
      <c r="I167" s="2">
        <v>3101468.777319001</v>
      </c>
      <c r="J167" s="22">
        <f t="shared" si="11"/>
        <v>4839352.9533447502</v>
      </c>
      <c r="K167" s="22">
        <f t="shared" si="9"/>
        <v>142.63175906583601</v>
      </c>
      <c r="L167" s="20">
        <f t="shared" si="12"/>
        <v>1737884.1760257494</v>
      </c>
      <c r="M167" s="20">
        <f t="shared" si="10"/>
        <v>51.221202393991845</v>
      </c>
    </row>
    <row r="168" spans="1:13" x14ac:dyDescent="0.2">
      <c r="A168" s="2">
        <v>538</v>
      </c>
      <c r="B168" s="2" t="s">
        <v>163</v>
      </c>
      <c r="C168" s="2">
        <v>2</v>
      </c>
      <c r="D168" s="2">
        <v>25</v>
      </c>
      <c r="E168" s="5">
        <v>4715</v>
      </c>
      <c r="F168" s="2">
        <v>200434.65000000037</v>
      </c>
      <c r="G168" s="2">
        <v>25976.218416890089</v>
      </c>
      <c r="H168" s="2">
        <v>13202</v>
      </c>
      <c r="I168" s="2">
        <v>372648.19902108284</v>
      </c>
      <c r="J168" s="22">
        <f t="shared" si="11"/>
        <v>612261.06743797334</v>
      </c>
      <c r="K168" s="22">
        <f t="shared" si="9"/>
        <v>129.85388492852033</v>
      </c>
      <c r="L168" s="20">
        <f t="shared" si="12"/>
        <v>239612.86841689047</v>
      </c>
      <c r="M168" s="20">
        <f t="shared" si="10"/>
        <v>50.819272198704233</v>
      </c>
    </row>
    <row r="169" spans="1:13" x14ac:dyDescent="0.2">
      <c r="A169" s="2">
        <v>541</v>
      </c>
      <c r="B169" s="2" t="s">
        <v>164</v>
      </c>
      <c r="C169" s="2">
        <v>12</v>
      </c>
      <c r="D169" s="2">
        <v>24</v>
      </c>
      <c r="E169" s="5">
        <v>9552</v>
      </c>
      <c r="F169" s="2">
        <v>406055.51999999583</v>
      </c>
      <c r="G169" s="2">
        <v>39525.681920699099</v>
      </c>
      <c r="H169" s="2">
        <v>26745.599999999999</v>
      </c>
      <c r="I169" s="2">
        <v>909227.33393060346</v>
      </c>
      <c r="J169" s="22">
        <f t="shared" si="11"/>
        <v>1381554.1358512985</v>
      </c>
      <c r="K169" s="22">
        <f t="shared" si="9"/>
        <v>144.63506447354465</v>
      </c>
      <c r="L169" s="20">
        <f t="shared" si="12"/>
        <v>472326.80192069488</v>
      </c>
      <c r="M169" s="20">
        <f t="shared" si="10"/>
        <v>49.447948274779613</v>
      </c>
    </row>
    <row r="170" spans="1:13" x14ac:dyDescent="0.2">
      <c r="A170" s="2">
        <v>543</v>
      </c>
      <c r="B170" s="2" t="s">
        <v>165</v>
      </c>
      <c r="C170" s="2">
        <v>1</v>
      </c>
      <c r="D170" s="2">
        <v>21</v>
      </c>
      <c r="E170" s="5">
        <v>42993</v>
      </c>
      <c r="F170" s="2">
        <v>1827632.4300000034</v>
      </c>
      <c r="G170" s="2">
        <v>278176.68867545045</v>
      </c>
      <c r="H170" s="2">
        <v>120380.4</v>
      </c>
      <c r="I170" s="2">
        <v>3073555.4808974308</v>
      </c>
      <c r="J170" s="22">
        <f t="shared" si="11"/>
        <v>5299744.9995728843</v>
      </c>
      <c r="K170" s="22">
        <f t="shared" si="9"/>
        <v>123.26995091230862</v>
      </c>
      <c r="L170" s="20">
        <f t="shared" si="12"/>
        <v>2226189.518675454</v>
      </c>
      <c r="M170" s="20">
        <f t="shared" si="10"/>
        <v>51.780278619204381</v>
      </c>
    </row>
    <row r="171" spans="1:13" x14ac:dyDescent="0.2">
      <c r="A171" s="2">
        <v>545</v>
      </c>
      <c r="B171" s="2" t="s">
        <v>166</v>
      </c>
      <c r="C171" s="2">
        <v>15</v>
      </c>
      <c r="D171" s="2">
        <v>24</v>
      </c>
      <c r="E171" s="5">
        <v>9479</v>
      </c>
      <c r="F171" s="2">
        <v>402952.29000000283</v>
      </c>
      <c r="G171" s="2">
        <v>41741.76603321427</v>
      </c>
      <c r="H171" s="2">
        <v>26541.199999999997</v>
      </c>
      <c r="I171" s="2">
        <v>896230.51320883457</v>
      </c>
      <c r="J171" s="22">
        <f t="shared" si="11"/>
        <v>1367465.7692420518</v>
      </c>
      <c r="K171" s="22">
        <f t="shared" si="9"/>
        <v>144.2626615932115</v>
      </c>
      <c r="L171" s="20">
        <f t="shared" si="12"/>
        <v>471235.25603321713</v>
      </c>
      <c r="M171" s="20">
        <f t="shared" si="10"/>
        <v>49.713604392152881</v>
      </c>
    </row>
    <row r="172" spans="1:13" x14ac:dyDescent="0.2">
      <c r="A172" s="2">
        <v>560</v>
      </c>
      <c r="B172" s="2" t="s">
        <v>167</v>
      </c>
      <c r="C172" s="2">
        <v>7</v>
      </c>
      <c r="D172" s="2">
        <v>23</v>
      </c>
      <c r="E172" s="5">
        <v>16003</v>
      </c>
      <c r="F172" s="2">
        <v>680287.52999999747</v>
      </c>
      <c r="G172" s="2">
        <v>77943.124219392019</v>
      </c>
      <c r="H172" s="2">
        <v>44808.399999999994</v>
      </c>
      <c r="I172" s="2">
        <v>1362694.9861707275</v>
      </c>
      <c r="J172" s="22">
        <f t="shared" si="11"/>
        <v>2165734.0403901171</v>
      </c>
      <c r="K172" s="22">
        <f t="shared" si="9"/>
        <v>135.33300258639736</v>
      </c>
      <c r="L172" s="20">
        <f t="shared" si="12"/>
        <v>803039.05421938945</v>
      </c>
      <c r="M172" s="20">
        <f t="shared" si="10"/>
        <v>50.180532038954539</v>
      </c>
    </row>
    <row r="173" spans="1:13" x14ac:dyDescent="0.2">
      <c r="A173" s="2">
        <v>561</v>
      </c>
      <c r="B173" s="2" t="s">
        <v>168</v>
      </c>
      <c r="C173" s="2">
        <v>2</v>
      </c>
      <c r="D173" s="2">
        <v>26</v>
      </c>
      <c r="E173" s="5">
        <v>1329</v>
      </c>
      <c r="F173" s="2">
        <v>56495.790000000037</v>
      </c>
      <c r="G173" s="2">
        <v>5662.6683770633554</v>
      </c>
      <c r="H173" s="2">
        <v>3721.2</v>
      </c>
      <c r="I173" s="2">
        <v>130975.60423877359</v>
      </c>
      <c r="J173" s="22">
        <f t="shared" si="11"/>
        <v>196855.26261583698</v>
      </c>
      <c r="K173" s="22">
        <f t="shared" si="9"/>
        <v>148.12284621206695</v>
      </c>
      <c r="L173" s="20">
        <f t="shared" si="12"/>
        <v>65879.658377063388</v>
      </c>
      <c r="M173" s="20">
        <f t="shared" si="10"/>
        <v>49.570849042184641</v>
      </c>
    </row>
    <row r="174" spans="1:13" x14ac:dyDescent="0.2">
      <c r="A174" s="2">
        <v>562</v>
      </c>
      <c r="B174" s="2" t="s">
        <v>169</v>
      </c>
      <c r="C174" s="2">
        <v>6</v>
      </c>
      <c r="D174" s="2">
        <v>24</v>
      </c>
      <c r="E174" s="5">
        <v>9158</v>
      </c>
      <c r="F174" s="2">
        <v>389306.57999999821</v>
      </c>
      <c r="G174" s="2">
        <v>45651.43507864917</v>
      </c>
      <c r="H174" s="2">
        <v>25642.399999999998</v>
      </c>
      <c r="I174" s="2">
        <v>801246.20868434245</v>
      </c>
      <c r="J174" s="22">
        <f t="shared" si="11"/>
        <v>1261846.6237629899</v>
      </c>
      <c r="K174" s="22">
        <f t="shared" si="9"/>
        <v>137.78626597106245</v>
      </c>
      <c r="L174" s="20">
        <f t="shared" si="12"/>
        <v>460600.41507864743</v>
      </c>
      <c r="M174" s="20">
        <f t="shared" si="10"/>
        <v>50.294869521581944</v>
      </c>
    </row>
    <row r="175" spans="1:13" x14ac:dyDescent="0.2">
      <c r="A175" s="2">
        <v>563</v>
      </c>
      <c r="B175" s="2" t="s">
        <v>170</v>
      </c>
      <c r="C175" s="2">
        <v>17</v>
      </c>
      <c r="D175" s="2">
        <v>24</v>
      </c>
      <c r="E175" s="5">
        <v>7288</v>
      </c>
      <c r="F175" s="2">
        <v>309812.87999999523</v>
      </c>
      <c r="G175" s="2">
        <v>35014.476506780906</v>
      </c>
      <c r="H175" s="2">
        <v>20406.399999999998</v>
      </c>
      <c r="I175" s="2">
        <v>650414.02989931148</v>
      </c>
      <c r="J175" s="22">
        <f t="shared" si="11"/>
        <v>1015647.7864060877</v>
      </c>
      <c r="K175" s="22">
        <f t="shared" si="9"/>
        <v>139.35891690533586</v>
      </c>
      <c r="L175" s="20">
        <f t="shared" si="12"/>
        <v>365233.75650677615</v>
      </c>
      <c r="M175" s="20">
        <f t="shared" si="10"/>
        <v>50.11440127700002</v>
      </c>
    </row>
    <row r="176" spans="1:13" x14ac:dyDescent="0.2">
      <c r="A176" s="2">
        <v>564</v>
      </c>
      <c r="B176" s="2" t="s">
        <v>171</v>
      </c>
      <c r="C176" s="2">
        <v>17</v>
      </c>
      <c r="D176" s="2">
        <v>20</v>
      </c>
      <c r="E176" s="5">
        <v>205489</v>
      </c>
      <c r="F176" s="2">
        <v>8735337.3900000155</v>
      </c>
      <c r="G176" s="2">
        <v>1112673.0207391384</v>
      </c>
      <c r="H176" s="2">
        <v>575369.19999999995</v>
      </c>
      <c r="I176" s="2">
        <v>18502834.587839931</v>
      </c>
      <c r="J176" s="22">
        <f t="shared" si="11"/>
        <v>28926214.198579084</v>
      </c>
      <c r="K176" s="22">
        <f t="shared" si="9"/>
        <v>140.76770142722523</v>
      </c>
      <c r="L176" s="20">
        <f t="shared" si="12"/>
        <v>10423379.610739153</v>
      </c>
      <c r="M176" s="20">
        <f t="shared" si="10"/>
        <v>50.72475709521752</v>
      </c>
    </row>
    <row r="177" spans="1:13" x14ac:dyDescent="0.2">
      <c r="A177" s="2">
        <v>576</v>
      </c>
      <c r="B177" s="2" t="s">
        <v>172</v>
      </c>
      <c r="C177" s="2">
        <v>7</v>
      </c>
      <c r="D177" s="2">
        <v>25</v>
      </c>
      <c r="E177" s="5">
        <v>2896</v>
      </c>
      <c r="F177" s="2">
        <v>123108.96000000089</v>
      </c>
      <c r="G177" s="2">
        <v>12742.444756066834</v>
      </c>
      <c r="H177" s="2">
        <v>8108.7999999999993</v>
      </c>
      <c r="I177" s="2">
        <v>287896.08691564342</v>
      </c>
      <c r="J177" s="22">
        <f t="shared" si="11"/>
        <v>431856.29167171114</v>
      </c>
      <c r="K177" s="22">
        <f t="shared" si="9"/>
        <v>149.12164767669583</v>
      </c>
      <c r="L177" s="20">
        <f t="shared" si="12"/>
        <v>143960.20475606772</v>
      </c>
      <c r="M177" s="20">
        <f t="shared" si="10"/>
        <v>49.710015454443273</v>
      </c>
    </row>
    <row r="178" spans="1:13" x14ac:dyDescent="0.2">
      <c r="A178" s="2">
        <v>577</v>
      </c>
      <c r="B178" s="2" t="s">
        <v>173</v>
      </c>
      <c r="C178" s="2">
        <v>2</v>
      </c>
      <c r="D178" s="2">
        <v>23</v>
      </c>
      <c r="E178" s="5">
        <v>10850</v>
      </c>
      <c r="F178" s="2">
        <v>461233.5</v>
      </c>
      <c r="G178" s="2">
        <v>62660.057051304597</v>
      </c>
      <c r="H178" s="2">
        <v>30379.999999999996</v>
      </c>
      <c r="I178" s="2">
        <v>907593.3206190333</v>
      </c>
      <c r="J178" s="22">
        <f t="shared" si="11"/>
        <v>1461866.8776703379</v>
      </c>
      <c r="K178" s="22">
        <f t="shared" si="9"/>
        <v>134.73427443966247</v>
      </c>
      <c r="L178" s="20">
        <f t="shared" si="12"/>
        <v>554273.55705130461</v>
      </c>
      <c r="M178" s="20">
        <f t="shared" si="10"/>
        <v>51.085120465558028</v>
      </c>
    </row>
    <row r="179" spans="1:13" x14ac:dyDescent="0.2">
      <c r="A179" s="2">
        <v>578</v>
      </c>
      <c r="B179" s="2" t="s">
        <v>174</v>
      </c>
      <c r="C179" s="2">
        <v>18</v>
      </c>
      <c r="D179" s="2">
        <v>25</v>
      </c>
      <c r="E179" s="5">
        <v>3273</v>
      </c>
      <c r="F179" s="2">
        <v>139135.23000000045</v>
      </c>
      <c r="G179" s="2">
        <v>14288.779425216464</v>
      </c>
      <c r="H179" s="2">
        <v>9164.4</v>
      </c>
      <c r="I179" s="2">
        <v>281969.9940020371</v>
      </c>
      <c r="J179" s="22">
        <f t="shared" si="11"/>
        <v>444558.403427254</v>
      </c>
      <c r="K179" s="22">
        <f t="shared" si="9"/>
        <v>135.82597110517995</v>
      </c>
      <c r="L179" s="20">
        <f t="shared" si="12"/>
        <v>162588.4094252169</v>
      </c>
      <c r="M179" s="20">
        <f t="shared" si="10"/>
        <v>49.675652131138683</v>
      </c>
    </row>
    <row r="180" spans="1:13" x14ac:dyDescent="0.2">
      <c r="A180" s="2">
        <v>580</v>
      </c>
      <c r="B180" s="2" t="s">
        <v>175</v>
      </c>
      <c r="C180" s="2">
        <v>9</v>
      </c>
      <c r="D180" s="2">
        <v>25</v>
      </c>
      <c r="E180" s="5">
        <v>4734</v>
      </c>
      <c r="F180" s="2">
        <v>201242.33999999985</v>
      </c>
      <c r="G180" s="2">
        <v>20267.430104798921</v>
      </c>
      <c r="H180" s="2">
        <v>13255.199999999999</v>
      </c>
      <c r="I180" s="2">
        <v>430219.00289387192</v>
      </c>
      <c r="J180" s="22">
        <f t="shared" si="11"/>
        <v>664983.97299867077</v>
      </c>
      <c r="K180" s="22">
        <f t="shared" si="9"/>
        <v>140.46978728320042</v>
      </c>
      <c r="L180" s="20">
        <f t="shared" si="12"/>
        <v>234764.97010479879</v>
      </c>
      <c r="M180" s="20">
        <f t="shared" si="10"/>
        <v>49.591248437853565</v>
      </c>
    </row>
    <row r="181" spans="1:13" x14ac:dyDescent="0.2">
      <c r="A181" s="2">
        <v>581</v>
      </c>
      <c r="B181" s="2" t="s">
        <v>176</v>
      </c>
      <c r="C181" s="2">
        <v>6</v>
      </c>
      <c r="D181" s="2">
        <v>24</v>
      </c>
      <c r="E181" s="5">
        <v>6404</v>
      </c>
      <c r="F181" s="2">
        <v>272234.03999999911</v>
      </c>
      <c r="G181" s="2">
        <v>30047.922488887441</v>
      </c>
      <c r="H181" s="2">
        <v>17931.199999999997</v>
      </c>
      <c r="I181" s="2">
        <v>605102.99778638687</v>
      </c>
      <c r="J181" s="22">
        <f t="shared" si="11"/>
        <v>925316.16027527349</v>
      </c>
      <c r="K181" s="22">
        <f t="shared" si="9"/>
        <v>144.49034357827506</v>
      </c>
      <c r="L181" s="20">
        <f t="shared" si="12"/>
        <v>320213.16248888656</v>
      </c>
      <c r="M181" s="20">
        <f t="shared" si="10"/>
        <v>50.002055354292089</v>
      </c>
    </row>
    <row r="182" spans="1:13" x14ac:dyDescent="0.2">
      <c r="A182" s="2">
        <v>583</v>
      </c>
      <c r="B182" s="2" t="s">
        <v>177</v>
      </c>
      <c r="C182" s="2">
        <v>19</v>
      </c>
      <c r="D182" s="2">
        <v>26</v>
      </c>
      <c r="E182" s="5">
        <v>939</v>
      </c>
      <c r="F182" s="2">
        <v>39916.889999999665</v>
      </c>
      <c r="G182" s="2">
        <v>4716.7982433199941</v>
      </c>
      <c r="H182" s="2">
        <v>2629.2</v>
      </c>
      <c r="I182" s="2">
        <v>95838.295418366266</v>
      </c>
      <c r="J182" s="22">
        <f t="shared" si="11"/>
        <v>143101.18366168591</v>
      </c>
      <c r="K182" s="22">
        <f t="shared" si="9"/>
        <v>152.39742668976135</v>
      </c>
      <c r="L182" s="20">
        <f t="shared" si="12"/>
        <v>47262.888243319656</v>
      </c>
      <c r="M182" s="20">
        <f t="shared" si="10"/>
        <v>50.333214316634354</v>
      </c>
    </row>
    <row r="183" spans="1:13" x14ac:dyDescent="0.2">
      <c r="A183" s="2">
        <v>584</v>
      </c>
      <c r="B183" s="2" t="s">
        <v>178</v>
      </c>
      <c r="C183" s="2">
        <v>16</v>
      </c>
      <c r="D183" s="2">
        <v>25</v>
      </c>
      <c r="E183" s="5">
        <v>2759</v>
      </c>
      <c r="F183" s="2">
        <v>117285.08999999985</v>
      </c>
      <c r="G183" s="2">
        <v>10302.75355140415</v>
      </c>
      <c r="H183" s="2">
        <v>7725.2</v>
      </c>
      <c r="I183" s="2">
        <v>251949.12618026964</v>
      </c>
      <c r="J183" s="22">
        <f t="shared" si="11"/>
        <v>387262.16973167367</v>
      </c>
      <c r="K183" s="22">
        <f t="shared" si="9"/>
        <v>140.36323658270157</v>
      </c>
      <c r="L183" s="20">
        <f t="shared" si="12"/>
        <v>135313.043551404</v>
      </c>
      <c r="M183" s="20">
        <f t="shared" si="10"/>
        <v>49.044234705111997</v>
      </c>
    </row>
    <row r="184" spans="1:13" x14ac:dyDescent="0.2">
      <c r="A184" s="2">
        <v>588</v>
      </c>
      <c r="B184" s="2" t="s">
        <v>179</v>
      </c>
      <c r="C184" s="2">
        <v>10</v>
      </c>
      <c r="D184" s="2">
        <v>26</v>
      </c>
      <c r="E184" s="5">
        <v>1690</v>
      </c>
      <c r="F184" s="2">
        <v>71841.899999999441</v>
      </c>
      <c r="G184" s="2">
        <v>6462.7769905122259</v>
      </c>
      <c r="H184" s="2">
        <v>4732</v>
      </c>
      <c r="I184" s="2">
        <v>182227.92042176754</v>
      </c>
      <c r="J184" s="22">
        <f t="shared" si="11"/>
        <v>265264.59741227922</v>
      </c>
      <c r="K184" s="22">
        <f t="shared" si="9"/>
        <v>156.96130024395219</v>
      </c>
      <c r="L184" s="20">
        <f t="shared" si="12"/>
        <v>83036.676990511667</v>
      </c>
      <c r="M184" s="20">
        <f t="shared" si="10"/>
        <v>49.134128396752466</v>
      </c>
    </row>
    <row r="185" spans="1:13" x14ac:dyDescent="0.2">
      <c r="A185" s="2">
        <v>592</v>
      </c>
      <c r="B185" s="2" t="s">
        <v>180</v>
      </c>
      <c r="C185" s="2">
        <v>13</v>
      </c>
      <c r="D185" s="2">
        <v>25</v>
      </c>
      <c r="E185" s="5">
        <v>3841</v>
      </c>
      <c r="F185" s="2">
        <v>163280.91000000015</v>
      </c>
      <c r="G185" s="2">
        <v>17800.057916431819</v>
      </c>
      <c r="H185" s="2">
        <v>10754.8</v>
      </c>
      <c r="I185" s="2">
        <v>364565.77487278491</v>
      </c>
      <c r="J185" s="22">
        <f t="shared" si="11"/>
        <v>556401.54278921685</v>
      </c>
      <c r="K185" s="22">
        <f t="shared" si="9"/>
        <v>144.85851153064746</v>
      </c>
      <c r="L185" s="20">
        <f t="shared" si="12"/>
        <v>191835.76791643194</v>
      </c>
      <c r="M185" s="20">
        <f t="shared" si="10"/>
        <v>49.944224919664656</v>
      </c>
    </row>
    <row r="186" spans="1:13" x14ac:dyDescent="0.2">
      <c r="A186" s="2">
        <v>593</v>
      </c>
      <c r="B186" s="2" t="s">
        <v>181</v>
      </c>
      <c r="C186" s="2">
        <v>10</v>
      </c>
      <c r="D186" s="2">
        <v>23</v>
      </c>
      <c r="E186" s="5">
        <v>17682</v>
      </c>
      <c r="F186" s="2">
        <v>751661.8200000003</v>
      </c>
      <c r="G186" s="2">
        <v>91708.324853756974</v>
      </c>
      <c r="H186" s="2">
        <v>49509.599999999999</v>
      </c>
      <c r="I186" s="2">
        <v>1606174.1013714084</v>
      </c>
      <c r="J186" s="22">
        <f t="shared" si="11"/>
        <v>2499053.8462251658</v>
      </c>
      <c r="K186" s="22">
        <f t="shared" si="9"/>
        <v>141.33321152726873</v>
      </c>
      <c r="L186" s="20">
        <f t="shared" si="12"/>
        <v>892879.74485375721</v>
      </c>
      <c r="M186" s="20">
        <f t="shared" si="10"/>
        <v>50.496535734292344</v>
      </c>
    </row>
    <row r="187" spans="1:13" x14ac:dyDescent="0.2">
      <c r="A187" s="2">
        <v>595</v>
      </c>
      <c r="B187" s="2" t="s">
        <v>182</v>
      </c>
      <c r="C187" s="2">
        <v>11</v>
      </c>
      <c r="D187" s="2">
        <v>25</v>
      </c>
      <c r="E187" s="5">
        <v>4391</v>
      </c>
      <c r="F187" s="2">
        <v>186661.41000000015</v>
      </c>
      <c r="G187" s="2">
        <v>17069.41466469684</v>
      </c>
      <c r="H187" s="2">
        <v>12294.8</v>
      </c>
      <c r="I187" s="2">
        <v>434497.14072720712</v>
      </c>
      <c r="J187" s="22">
        <f t="shared" si="11"/>
        <v>650522.76539190416</v>
      </c>
      <c r="K187" s="22">
        <f t="shared" si="9"/>
        <v>148.14911532496109</v>
      </c>
      <c r="L187" s="20">
        <f t="shared" si="12"/>
        <v>216025.62466469698</v>
      </c>
      <c r="M187" s="20">
        <f t="shared" si="10"/>
        <v>49.197363849851286</v>
      </c>
    </row>
    <row r="188" spans="1:13" x14ac:dyDescent="0.2">
      <c r="A188" s="2">
        <v>598</v>
      </c>
      <c r="B188" s="2" t="s">
        <v>183</v>
      </c>
      <c r="C188" s="2">
        <v>15</v>
      </c>
      <c r="D188" s="2">
        <v>23</v>
      </c>
      <c r="E188" s="5">
        <v>19208</v>
      </c>
      <c r="F188" s="2">
        <v>816532.07999999821</v>
      </c>
      <c r="G188" s="2">
        <v>108412.89158369218</v>
      </c>
      <c r="H188" s="2">
        <v>53782.399999999994</v>
      </c>
      <c r="I188" s="2">
        <v>1844527.4671333071</v>
      </c>
      <c r="J188" s="22">
        <f t="shared" si="11"/>
        <v>2823254.8387169978</v>
      </c>
      <c r="K188" s="22">
        <f t="shared" si="9"/>
        <v>146.98327981658673</v>
      </c>
      <c r="L188" s="20">
        <f t="shared" si="12"/>
        <v>978727.3715836904</v>
      </c>
      <c r="M188" s="20">
        <f t="shared" si="10"/>
        <v>50.954153039550732</v>
      </c>
    </row>
    <row r="189" spans="1:13" x14ac:dyDescent="0.2">
      <c r="A189" s="2">
        <v>599</v>
      </c>
      <c r="B189" s="2" t="s">
        <v>329</v>
      </c>
      <c r="C189" s="2">
        <v>15</v>
      </c>
      <c r="D189" s="2">
        <v>23</v>
      </c>
      <c r="E189" s="5">
        <v>11081</v>
      </c>
      <c r="F189" s="2">
        <v>471053.30999999866</v>
      </c>
      <c r="G189" s="2">
        <v>49067.671999704842</v>
      </c>
      <c r="H189" s="2">
        <v>31026.799999999999</v>
      </c>
      <c r="I189" s="2">
        <v>1003509.5334618903</v>
      </c>
      <c r="J189" s="22">
        <f t="shared" si="11"/>
        <v>1554657.3154615937</v>
      </c>
      <c r="K189" s="22">
        <f t="shared" si="9"/>
        <v>140.29936968338541</v>
      </c>
      <c r="L189" s="20">
        <f t="shared" si="12"/>
        <v>551147.7819997035</v>
      </c>
      <c r="M189" s="20">
        <f t="shared" si="10"/>
        <v>49.738090605514259</v>
      </c>
    </row>
    <row r="190" spans="1:13" x14ac:dyDescent="0.2">
      <c r="A190" s="2">
        <v>601</v>
      </c>
      <c r="B190" s="2" t="s">
        <v>184</v>
      </c>
      <c r="C190" s="2">
        <v>13</v>
      </c>
      <c r="D190" s="2">
        <v>25</v>
      </c>
      <c r="E190" s="5">
        <v>4032</v>
      </c>
      <c r="F190" s="2">
        <v>171400.3200000003</v>
      </c>
      <c r="G190" s="2">
        <v>15019.623353971663</v>
      </c>
      <c r="H190" s="2">
        <v>11289.599999999999</v>
      </c>
      <c r="I190" s="2">
        <v>402822.78865714063</v>
      </c>
      <c r="J190" s="22">
        <f t="shared" si="11"/>
        <v>600532.33201111259</v>
      </c>
      <c r="K190" s="22">
        <f t="shared" si="9"/>
        <v>148.94155059799419</v>
      </c>
      <c r="L190" s="20">
        <f t="shared" si="12"/>
        <v>197709.54335397197</v>
      </c>
      <c r="M190" s="20">
        <f t="shared" si="10"/>
        <v>49.035104998504956</v>
      </c>
    </row>
    <row r="191" spans="1:13" x14ac:dyDescent="0.2">
      <c r="A191" s="2">
        <v>604</v>
      </c>
      <c r="B191" s="2" t="s">
        <v>185</v>
      </c>
      <c r="C191" s="2">
        <v>6</v>
      </c>
      <c r="D191" s="2">
        <v>23</v>
      </c>
      <c r="E191" s="5">
        <v>19623</v>
      </c>
      <c r="F191" s="2">
        <v>834173.73000000045</v>
      </c>
      <c r="G191" s="2">
        <v>130579.59123332579</v>
      </c>
      <c r="H191" s="2">
        <v>54944.399999999994</v>
      </c>
      <c r="I191" s="2">
        <v>1453298.3392789266</v>
      </c>
      <c r="J191" s="22">
        <f t="shared" si="11"/>
        <v>2472996.0605122531</v>
      </c>
      <c r="K191" s="22">
        <f t="shared" si="9"/>
        <v>126.02538146625149</v>
      </c>
      <c r="L191" s="20">
        <f t="shared" si="12"/>
        <v>1019697.7212333262</v>
      </c>
      <c r="M191" s="20">
        <f t="shared" si="10"/>
        <v>51.964415289880563</v>
      </c>
    </row>
    <row r="192" spans="1:13" x14ac:dyDescent="0.2">
      <c r="A192" s="2">
        <v>607</v>
      </c>
      <c r="B192" s="2" t="s">
        <v>186</v>
      </c>
      <c r="C192" s="2">
        <v>12</v>
      </c>
      <c r="D192" s="2">
        <v>25</v>
      </c>
      <c r="E192" s="5">
        <v>4246</v>
      </c>
      <c r="F192" s="2">
        <v>180497.46000000089</v>
      </c>
      <c r="G192" s="2">
        <v>15023.29776576833</v>
      </c>
      <c r="H192" s="2">
        <v>11888.8</v>
      </c>
      <c r="I192" s="2">
        <v>393462.38934013172</v>
      </c>
      <c r="J192" s="22">
        <f t="shared" si="11"/>
        <v>600871.94710590097</v>
      </c>
      <c r="K192" s="22">
        <f t="shared" si="9"/>
        <v>141.51482503671713</v>
      </c>
      <c r="L192" s="20">
        <f t="shared" si="12"/>
        <v>207409.55776576922</v>
      </c>
      <c r="M192" s="20">
        <f t="shared" si="10"/>
        <v>48.848223684825534</v>
      </c>
    </row>
    <row r="193" spans="1:13" x14ac:dyDescent="0.2">
      <c r="A193" s="2">
        <v>608</v>
      </c>
      <c r="B193" s="2" t="s">
        <v>187</v>
      </c>
      <c r="C193" s="2">
        <v>4</v>
      </c>
      <c r="D193" s="2">
        <v>25</v>
      </c>
      <c r="E193" s="5">
        <v>2089</v>
      </c>
      <c r="F193" s="2">
        <v>88803.389999999665</v>
      </c>
      <c r="G193" s="2">
        <v>9011.7998359375379</v>
      </c>
      <c r="H193" s="2">
        <v>5849.2</v>
      </c>
      <c r="I193" s="2">
        <v>192002.01515033803</v>
      </c>
      <c r="J193" s="22">
        <f t="shared" si="11"/>
        <v>295666.40498627524</v>
      </c>
      <c r="K193" s="22">
        <f t="shared" si="9"/>
        <v>141.53489946686224</v>
      </c>
      <c r="L193" s="20">
        <f t="shared" si="12"/>
        <v>103664.3898359372</v>
      </c>
      <c r="M193" s="20">
        <f t="shared" si="10"/>
        <v>49.623930031564001</v>
      </c>
    </row>
    <row r="194" spans="1:13" x14ac:dyDescent="0.2">
      <c r="A194" s="2">
        <v>609</v>
      </c>
      <c r="B194" s="2" t="s">
        <v>188</v>
      </c>
      <c r="C194" s="2">
        <v>4</v>
      </c>
      <c r="D194" s="2">
        <v>21</v>
      </c>
      <c r="E194" s="5">
        <v>83934</v>
      </c>
      <c r="F194" s="2">
        <v>3568034.3400000036</v>
      </c>
      <c r="G194" s="2">
        <v>446208.68352920481</v>
      </c>
      <c r="H194" s="2">
        <v>235015.19999999998</v>
      </c>
      <c r="I194" s="2">
        <v>7342374.392130482</v>
      </c>
      <c r="J194" s="22">
        <f t="shared" si="11"/>
        <v>11591632.615659691</v>
      </c>
      <c r="K194" s="22">
        <f t="shared" si="9"/>
        <v>138.10413677007759</v>
      </c>
      <c r="L194" s="20">
        <f t="shared" si="12"/>
        <v>4249258.2235292085</v>
      </c>
      <c r="M194" s="20">
        <f t="shared" si="10"/>
        <v>50.626185139862372</v>
      </c>
    </row>
    <row r="195" spans="1:13" x14ac:dyDescent="0.2">
      <c r="A195" s="2">
        <v>611</v>
      </c>
      <c r="B195" s="2" t="s">
        <v>189</v>
      </c>
      <c r="C195" s="2">
        <v>1</v>
      </c>
      <c r="D195" s="2">
        <v>24</v>
      </c>
      <c r="E195" s="5">
        <v>5035</v>
      </c>
      <c r="F195" s="2">
        <v>214037.85000000056</v>
      </c>
      <c r="G195" s="2">
        <v>28055.008334855575</v>
      </c>
      <c r="H195" s="2">
        <v>14098</v>
      </c>
      <c r="I195" s="2">
        <v>412088.56888910953</v>
      </c>
      <c r="J195" s="22">
        <f t="shared" si="11"/>
        <v>668279.42722396564</v>
      </c>
      <c r="K195" s="22">
        <f t="shared" si="9"/>
        <v>132.72679785977471</v>
      </c>
      <c r="L195" s="20">
        <f t="shared" si="12"/>
        <v>256190.85833485614</v>
      </c>
      <c r="M195" s="20">
        <f t="shared" si="10"/>
        <v>50.881997683188906</v>
      </c>
    </row>
    <row r="196" spans="1:13" x14ac:dyDescent="0.2">
      <c r="A196" s="2">
        <v>614</v>
      </c>
      <c r="B196" s="2" t="s">
        <v>190</v>
      </c>
      <c r="C196" s="2">
        <v>19</v>
      </c>
      <c r="D196" s="2">
        <v>25</v>
      </c>
      <c r="E196" s="5">
        <v>3183</v>
      </c>
      <c r="F196" s="2">
        <v>135309.33000000007</v>
      </c>
      <c r="G196" s="2">
        <v>12679.662405817151</v>
      </c>
      <c r="H196" s="2">
        <v>8912.4</v>
      </c>
      <c r="I196" s="2">
        <v>271993.27072040539</v>
      </c>
      <c r="J196" s="22">
        <f t="shared" si="11"/>
        <v>428894.66312622261</v>
      </c>
      <c r="K196" s="22">
        <f t="shared" si="9"/>
        <v>134.74541725611769</v>
      </c>
      <c r="L196" s="20">
        <f t="shared" si="12"/>
        <v>156901.39240581723</v>
      </c>
      <c r="M196" s="20">
        <f t="shared" si="10"/>
        <v>49.293557149172862</v>
      </c>
    </row>
    <row r="197" spans="1:13" x14ac:dyDescent="0.2">
      <c r="A197" s="2">
        <v>615</v>
      </c>
      <c r="B197" s="2" t="s">
        <v>191</v>
      </c>
      <c r="C197" s="2">
        <v>17</v>
      </c>
      <c r="D197" s="2">
        <v>24</v>
      </c>
      <c r="E197" s="5">
        <v>7873</v>
      </c>
      <c r="F197" s="2">
        <v>334681.22999999672</v>
      </c>
      <c r="G197" s="2">
        <v>28755.861160720058</v>
      </c>
      <c r="H197" s="2">
        <v>22044.399999999998</v>
      </c>
      <c r="I197" s="2">
        <v>750178.0561299246</v>
      </c>
      <c r="J197" s="22">
        <f t="shared" si="11"/>
        <v>1135659.5472906413</v>
      </c>
      <c r="K197" s="22">
        <f t="shared" ref="K197:K260" si="13">J197/E197</f>
        <v>144.24737041669522</v>
      </c>
      <c r="L197" s="20">
        <f t="shared" si="12"/>
        <v>385481.4911607168</v>
      </c>
      <c r="M197" s="20">
        <f t="shared" ref="M197:M260" si="14">L197/E197</f>
        <v>48.962465535465107</v>
      </c>
    </row>
    <row r="198" spans="1:13" x14ac:dyDescent="0.2">
      <c r="A198" s="2">
        <v>616</v>
      </c>
      <c r="B198" s="2" t="s">
        <v>192</v>
      </c>
      <c r="C198" s="2">
        <v>1</v>
      </c>
      <c r="D198" s="2">
        <v>26</v>
      </c>
      <c r="E198" s="5">
        <v>1860</v>
      </c>
      <c r="F198" s="2">
        <v>79068.599999999627</v>
      </c>
      <c r="G198" s="2">
        <v>9542.8487899760112</v>
      </c>
      <c r="H198" s="2">
        <v>5208</v>
      </c>
      <c r="I198" s="2">
        <v>158547.03362040629</v>
      </c>
      <c r="J198" s="22">
        <f t="shared" si="11"/>
        <v>252366.48241038193</v>
      </c>
      <c r="K198" s="22">
        <f t="shared" si="13"/>
        <v>135.68090452171072</v>
      </c>
      <c r="L198" s="20">
        <f t="shared" si="12"/>
        <v>93819.448789975635</v>
      </c>
      <c r="M198" s="20">
        <f t="shared" si="14"/>
        <v>50.440563865578298</v>
      </c>
    </row>
    <row r="199" spans="1:13" x14ac:dyDescent="0.2">
      <c r="A199" s="2">
        <v>619</v>
      </c>
      <c r="B199" s="2" t="s">
        <v>193</v>
      </c>
      <c r="C199" s="2">
        <v>6</v>
      </c>
      <c r="D199" s="2">
        <v>25</v>
      </c>
      <c r="E199" s="5">
        <v>2828</v>
      </c>
      <c r="F199" s="2">
        <v>120218.27999999933</v>
      </c>
      <c r="G199" s="2">
        <v>12131.375451304999</v>
      </c>
      <c r="H199" s="2">
        <v>7918.4</v>
      </c>
      <c r="I199" s="2">
        <v>239161.28447618685</v>
      </c>
      <c r="J199" s="22">
        <f t="shared" ref="J199:J262" si="15">SUM(F199:I199)</f>
        <v>379429.33992749115</v>
      </c>
      <c r="K199" s="22">
        <f t="shared" si="13"/>
        <v>134.16879063914115</v>
      </c>
      <c r="L199" s="20">
        <f t="shared" ref="L199:L262" si="16">SUM(F199:H199)</f>
        <v>140268.05545130433</v>
      </c>
      <c r="M199" s="20">
        <f t="shared" si="14"/>
        <v>49.599736722526281</v>
      </c>
    </row>
    <row r="200" spans="1:13" x14ac:dyDescent="0.2">
      <c r="A200" s="2">
        <v>620</v>
      </c>
      <c r="B200" s="2" t="s">
        <v>194</v>
      </c>
      <c r="C200" s="2">
        <v>18</v>
      </c>
      <c r="D200" s="2">
        <v>25</v>
      </c>
      <c r="E200" s="5">
        <v>2528</v>
      </c>
      <c r="F200" s="2">
        <v>107465.27999999933</v>
      </c>
      <c r="G200" s="2">
        <v>10047.487714771487</v>
      </c>
      <c r="H200" s="2">
        <v>7078.4</v>
      </c>
      <c r="I200" s="2">
        <v>258618.20593741222</v>
      </c>
      <c r="J200" s="22">
        <f t="shared" si="15"/>
        <v>383209.37365218304</v>
      </c>
      <c r="K200" s="22">
        <f t="shared" si="13"/>
        <v>151.5859864130471</v>
      </c>
      <c r="L200" s="20">
        <f t="shared" si="16"/>
        <v>124591.16771477081</v>
      </c>
      <c r="M200" s="20">
        <f t="shared" si="14"/>
        <v>49.284480899830228</v>
      </c>
    </row>
    <row r="201" spans="1:13" x14ac:dyDescent="0.2">
      <c r="A201" s="2">
        <v>623</v>
      </c>
      <c r="B201" s="2" t="s">
        <v>195</v>
      </c>
      <c r="C201" s="2">
        <v>10</v>
      </c>
      <c r="D201" s="2">
        <v>25</v>
      </c>
      <c r="E201" s="5">
        <v>2151</v>
      </c>
      <c r="F201" s="2">
        <v>91439.009999999776</v>
      </c>
      <c r="G201" s="2">
        <v>9087.7817560833646</v>
      </c>
      <c r="H201" s="2">
        <v>6022.7999999999993</v>
      </c>
      <c r="I201" s="2">
        <v>264938.09685101931</v>
      </c>
      <c r="J201" s="22">
        <f t="shared" si="15"/>
        <v>371487.68860710243</v>
      </c>
      <c r="K201" s="22">
        <f t="shared" si="13"/>
        <v>172.7046437039063</v>
      </c>
      <c r="L201" s="20">
        <f t="shared" si="16"/>
        <v>106549.59175608314</v>
      </c>
      <c r="M201" s="20">
        <f t="shared" si="14"/>
        <v>49.534910160894071</v>
      </c>
    </row>
    <row r="202" spans="1:13" x14ac:dyDescent="0.2">
      <c r="A202" s="2">
        <v>624</v>
      </c>
      <c r="B202" s="2" t="s">
        <v>196</v>
      </c>
      <c r="C202" s="2">
        <v>8</v>
      </c>
      <c r="D202" s="2">
        <v>24</v>
      </c>
      <c r="E202" s="5">
        <v>5140</v>
      </c>
      <c r="F202" s="2">
        <v>218501.40000000037</v>
      </c>
      <c r="G202" s="2">
        <v>29437.077195683065</v>
      </c>
      <c r="H202" s="2">
        <v>14391.999999999998</v>
      </c>
      <c r="I202" s="2">
        <v>441101.14061767858</v>
      </c>
      <c r="J202" s="22">
        <f t="shared" si="15"/>
        <v>703431.61781336204</v>
      </c>
      <c r="K202" s="22">
        <f t="shared" si="13"/>
        <v>136.85440035279416</v>
      </c>
      <c r="L202" s="20">
        <f t="shared" si="16"/>
        <v>262330.4771956834</v>
      </c>
      <c r="M202" s="20">
        <f t="shared" si="14"/>
        <v>51.037057820171867</v>
      </c>
    </row>
    <row r="203" spans="1:13" x14ac:dyDescent="0.2">
      <c r="A203" s="2">
        <v>625</v>
      </c>
      <c r="B203" s="2" t="s">
        <v>197</v>
      </c>
      <c r="C203" s="2">
        <v>17</v>
      </c>
      <c r="D203" s="2">
        <v>25</v>
      </c>
      <c r="E203" s="5">
        <v>3077</v>
      </c>
      <c r="F203" s="2">
        <v>130803.26999999955</v>
      </c>
      <c r="G203" s="2">
        <v>14454.23996184506</v>
      </c>
      <c r="H203" s="2">
        <v>8615.5999999999985</v>
      </c>
      <c r="I203" s="2">
        <v>270466.71613537049</v>
      </c>
      <c r="J203" s="22">
        <f t="shared" si="15"/>
        <v>424339.82609721512</v>
      </c>
      <c r="K203" s="22">
        <f t="shared" si="13"/>
        <v>137.90699580669974</v>
      </c>
      <c r="L203" s="20">
        <f t="shared" si="16"/>
        <v>153873.10996184463</v>
      </c>
      <c r="M203" s="20">
        <f t="shared" si="14"/>
        <v>50.007510549835757</v>
      </c>
    </row>
    <row r="204" spans="1:13" x14ac:dyDescent="0.2">
      <c r="A204" s="2">
        <v>626</v>
      </c>
      <c r="B204" s="2" t="s">
        <v>198</v>
      </c>
      <c r="C204" s="2">
        <v>17</v>
      </c>
      <c r="D204" s="2">
        <v>24</v>
      </c>
      <c r="E204" s="5">
        <v>5131</v>
      </c>
      <c r="F204" s="2">
        <v>218118.81000000238</v>
      </c>
      <c r="G204" s="2">
        <v>24134.673850268282</v>
      </c>
      <c r="H204" s="2">
        <v>14366.8</v>
      </c>
      <c r="I204" s="2">
        <v>650599.79590951884</v>
      </c>
      <c r="J204" s="22">
        <f t="shared" si="15"/>
        <v>907220.07975978951</v>
      </c>
      <c r="K204" s="22">
        <f t="shared" si="13"/>
        <v>176.81155325663408</v>
      </c>
      <c r="L204" s="20">
        <f t="shared" si="16"/>
        <v>256620.28385027064</v>
      </c>
      <c r="M204" s="20">
        <f t="shared" si="14"/>
        <v>50.013697885455201</v>
      </c>
    </row>
    <row r="205" spans="1:13" x14ac:dyDescent="0.2">
      <c r="A205" s="2">
        <v>630</v>
      </c>
      <c r="B205" s="2" t="s">
        <v>199</v>
      </c>
      <c r="C205" s="2">
        <v>17</v>
      </c>
      <c r="D205" s="2">
        <v>26</v>
      </c>
      <c r="E205" s="5">
        <v>1578</v>
      </c>
      <c r="F205" s="2">
        <v>67080.780000000261</v>
      </c>
      <c r="G205" s="2">
        <v>5879.1257670019559</v>
      </c>
      <c r="H205" s="2">
        <v>4418.3999999999996</v>
      </c>
      <c r="I205" s="2">
        <v>153154.00729795691</v>
      </c>
      <c r="J205" s="22">
        <f t="shared" si="15"/>
        <v>230532.31306495913</v>
      </c>
      <c r="K205" s="22">
        <f t="shared" si="13"/>
        <v>146.09145314636194</v>
      </c>
      <c r="L205" s="20">
        <f t="shared" si="16"/>
        <v>77378.30576700221</v>
      </c>
      <c r="M205" s="20">
        <f t="shared" si="14"/>
        <v>49.035681728138286</v>
      </c>
    </row>
    <row r="206" spans="1:13" x14ac:dyDescent="0.2">
      <c r="A206" s="2">
        <v>631</v>
      </c>
      <c r="B206" s="2" t="s">
        <v>200</v>
      </c>
      <c r="C206" s="2">
        <v>2</v>
      </c>
      <c r="D206" s="2">
        <v>25</v>
      </c>
      <c r="E206" s="5">
        <v>2004</v>
      </c>
      <c r="F206" s="2">
        <v>85190.040000000037</v>
      </c>
      <c r="G206" s="2">
        <v>11065.763361920404</v>
      </c>
      <c r="H206" s="2">
        <v>5611.2</v>
      </c>
      <c r="I206" s="2">
        <v>166502.88935101856</v>
      </c>
      <c r="J206" s="22">
        <f t="shared" si="15"/>
        <v>268369.89271293901</v>
      </c>
      <c r="K206" s="22">
        <f t="shared" si="13"/>
        <v>133.91711213220509</v>
      </c>
      <c r="L206" s="20">
        <f t="shared" si="16"/>
        <v>101867.00336192043</v>
      </c>
      <c r="M206" s="20">
        <f t="shared" si="14"/>
        <v>50.831838004950313</v>
      </c>
    </row>
    <row r="207" spans="1:13" x14ac:dyDescent="0.2">
      <c r="A207" s="2">
        <v>635</v>
      </c>
      <c r="B207" s="2" t="s">
        <v>201</v>
      </c>
      <c r="C207" s="2">
        <v>6</v>
      </c>
      <c r="D207" s="2">
        <v>24</v>
      </c>
      <c r="E207" s="5">
        <v>6435</v>
      </c>
      <c r="F207" s="2">
        <v>273551.85000000149</v>
      </c>
      <c r="G207" s="2">
        <v>31366.096719857018</v>
      </c>
      <c r="H207" s="2">
        <v>18018</v>
      </c>
      <c r="I207" s="2">
        <v>558542.07373672503</v>
      </c>
      <c r="J207" s="22">
        <f t="shared" si="15"/>
        <v>881478.02045658347</v>
      </c>
      <c r="K207" s="22">
        <f t="shared" si="13"/>
        <v>136.98182136077443</v>
      </c>
      <c r="L207" s="20">
        <f t="shared" si="16"/>
        <v>322935.9467198585</v>
      </c>
      <c r="M207" s="20">
        <f t="shared" si="14"/>
        <v>50.184296304562316</v>
      </c>
    </row>
    <row r="208" spans="1:13" x14ac:dyDescent="0.2">
      <c r="A208" s="2">
        <v>636</v>
      </c>
      <c r="B208" s="2" t="s">
        <v>202</v>
      </c>
      <c r="C208" s="2">
        <v>2</v>
      </c>
      <c r="D208" s="2">
        <v>24</v>
      </c>
      <c r="E208" s="5">
        <v>8276</v>
      </c>
      <c r="F208" s="2">
        <v>351812.75999999791</v>
      </c>
      <c r="G208" s="2">
        <v>37809.977402116041</v>
      </c>
      <c r="H208" s="2">
        <v>23172.799999999999</v>
      </c>
      <c r="I208" s="2">
        <v>786722.44808434846</v>
      </c>
      <c r="J208" s="22">
        <f t="shared" si="15"/>
        <v>1199517.9854864625</v>
      </c>
      <c r="K208" s="22">
        <f t="shared" si="13"/>
        <v>144.93934092393215</v>
      </c>
      <c r="L208" s="20">
        <f t="shared" si="16"/>
        <v>412795.53740211396</v>
      </c>
      <c r="M208" s="20">
        <f t="shared" si="14"/>
        <v>49.878629458931123</v>
      </c>
    </row>
    <row r="209" spans="1:13" x14ac:dyDescent="0.2">
      <c r="A209" s="2">
        <v>638</v>
      </c>
      <c r="B209" s="2" t="s">
        <v>203</v>
      </c>
      <c r="C209" s="2">
        <v>1</v>
      </c>
      <c r="D209" s="2">
        <v>21</v>
      </c>
      <c r="E209" s="5">
        <v>50380</v>
      </c>
      <c r="F209" s="2">
        <v>2141653.799999997</v>
      </c>
      <c r="G209" s="2">
        <v>314839.49355800095</v>
      </c>
      <c r="H209" s="2">
        <v>141064</v>
      </c>
      <c r="I209" s="2">
        <v>8624597.424347356</v>
      </c>
      <c r="J209" s="22">
        <f t="shared" si="15"/>
        <v>11222154.717905354</v>
      </c>
      <c r="K209" s="22">
        <f t="shared" si="13"/>
        <v>222.7501928921269</v>
      </c>
      <c r="L209" s="20">
        <f t="shared" si="16"/>
        <v>2597557.2935579978</v>
      </c>
      <c r="M209" s="20">
        <f t="shared" si="14"/>
        <v>51.559295227431477</v>
      </c>
    </row>
    <row r="210" spans="1:13" x14ac:dyDescent="0.2">
      <c r="A210" s="2">
        <v>678</v>
      </c>
      <c r="B210" s="2" t="s">
        <v>204</v>
      </c>
      <c r="C210" s="2">
        <v>17</v>
      </c>
      <c r="D210" s="2">
        <v>22</v>
      </c>
      <c r="E210" s="5">
        <v>24679</v>
      </c>
      <c r="F210" s="2">
        <v>1049104.2899999991</v>
      </c>
      <c r="G210" s="2">
        <v>132097.98201631816</v>
      </c>
      <c r="H210" s="2">
        <v>69101.2</v>
      </c>
      <c r="I210" s="2">
        <v>2202757.6552401059</v>
      </c>
      <c r="J210" s="22">
        <f t="shared" si="15"/>
        <v>3453061.1272564232</v>
      </c>
      <c r="K210" s="22">
        <f t="shared" si="13"/>
        <v>139.91900511594568</v>
      </c>
      <c r="L210" s="20">
        <f t="shared" si="16"/>
        <v>1250303.4720163173</v>
      </c>
      <c r="M210" s="20">
        <f t="shared" si="14"/>
        <v>50.662647271620294</v>
      </c>
    </row>
    <row r="211" spans="1:13" x14ac:dyDescent="0.2">
      <c r="A211" s="2">
        <v>680</v>
      </c>
      <c r="B211" s="2" t="s">
        <v>205</v>
      </c>
      <c r="C211" s="2">
        <v>2</v>
      </c>
      <c r="D211" s="2">
        <v>22</v>
      </c>
      <c r="E211" s="5">
        <v>24056</v>
      </c>
      <c r="F211" s="2">
        <v>1022620.5600000024</v>
      </c>
      <c r="G211" s="2">
        <v>138498.16488851438</v>
      </c>
      <c r="H211" s="2">
        <v>67356.800000000003</v>
      </c>
      <c r="I211" s="2">
        <v>1785050.6338232679</v>
      </c>
      <c r="J211" s="22">
        <f t="shared" si="15"/>
        <v>3013526.1587117845</v>
      </c>
      <c r="K211" s="22">
        <f t="shared" si="13"/>
        <v>125.27129026902995</v>
      </c>
      <c r="L211" s="20">
        <f t="shared" si="16"/>
        <v>1228475.5248885169</v>
      </c>
      <c r="M211" s="20">
        <f t="shared" si="14"/>
        <v>51.067323116416567</v>
      </c>
    </row>
    <row r="212" spans="1:13" x14ac:dyDescent="0.2">
      <c r="A212" s="2">
        <v>681</v>
      </c>
      <c r="B212" s="2" t="s">
        <v>206</v>
      </c>
      <c r="C212" s="2">
        <v>10</v>
      </c>
      <c r="D212" s="2">
        <v>25</v>
      </c>
      <c r="E212" s="5">
        <v>3431</v>
      </c>
      <c r="F212" s="2">
        <v>145851.81000000238</v>
      </c>
      <c r="G212" s="2">
        <v>14763.296573712703</v>
      </c>
      <c r="H212" s="2">
        <v>9606.7999999999993</v>
      </c>
      <c r="I212" s="2">
        <v>329271.44312312547</v>
      </c>
      <c r="J212" s="22">
        <f t="shared" si="15"/>
        <v>499493.34969684051</v>
      </c>
      <c r="K212" s="22">
        <f t="shared" si="13"/>
        <v>145.58243943364633</v>
      </c>
      <c r="L212" s="20">
        <f t="shared" si="16"/>
        <v>170221.90657371507</v>
      </c>
      <c r="M212" s="20">
        <f t="shared" si="14"/>
        <v>49.612913603531062</v>
      </c>
    </row>
    <row r="213" spans="1:13" x14ac:dyDescent="0.2">
      <c r="A213" s="2">
        <v>683</v>
      </c>
      <c r="B213" s="2" t="s">
        <v>207</v>
      </c>
      <c r="C213" s="2">
        <v>19</v>
      </c>
      <c r="D213" s="2">
        <v>25</v>
      </c>
      <c r="E213" s="5">
        <v>3783</v>
      </c>
      <c r="F213" s="2">
        <v>160815.33000000194</v>
      </c>
      <c r="G213" s="2">
        <v>13073.261601724374</v>
      </c>
      <c r="H213" s="2">
        <v>10592.4</v>
      </c>
      <c r="I213" s="2">
        <v>326333.99019795482</v>
      </c>
      <c r="J213" s="22">
        <f t="shared" si="15"/>
        <v>510814.98179968109</v>
      </c>
      <c r="K213" s="22">
        <f t="shared" si="13"/>
        <v>135.02907264067699</v>
      </c>
      <c r="L213" s="20">
        <f t="shared" si="16"/>
        <v>184480.9916017263</v>
      </c>
      <c r="M213" s="20">
        <f t="shared" si="14"/>
        <v>48.765792123110309</v>
      </c>
    </row>
    <row r="214" spans="1:13" x14ac:dyDescent="0.2">
      <c r="A214" s="2">
        <v>684</v>
      </c>
      <c r="B214" s="2" t="s">
        <v>208</v>
      </c>
      <c r="C214" s="2">
        <v>4</v>
      </c>
      <c r="D214" s="2">
        <v>22</v>
      </c>
      <c r="E214" s="5">
        <v>39205</v>
      </c>
      <c r="F214" s="2">
        <v>1666604.549999997</v>
      </c>
      <c r="G214" s="2">
        <v>251528.38891710708</v>
      </c>
      <c r="H214" s="2">
        <v>109774</v>
      </c>
      <c r="I214" s="2">
        <v>4201100.7197701754</v>
      </c>
      <c r="J214" s="22">
        <f t="shared" si="15"/>
        <v>6229007.6586872796</v>
      </c>
      <c r="K214" s="22">
        <f t="shared" si="13"/>
        <v>158.88299091154903</v>
      </c>
      <c r="L214" s="20">
        <f t="shared" si="16"/>
        <v>2027906.9389171042</v>
      </c>
      <c r="M214" s="20">
        <f t="shared" si="14"/>
        <v>51.725722201686118</v>
      </c>
    </row>
    <row r="215" spans="1:13" x14ac:dyDescent="0.2">
      <c r="A215" s="2">
        <v>686</v>
      </c>
      <c r="B215" s="2" t="s">
        <v>209</v>
      </c>
      <c r="C215" s="2">
        <v>11</v>
      </c>
      <c r="D215" s="2">
        <v>25</v>
      </c>
      <c r="E215" s="5">
        <v>3121</v>
      </c>
      <c r="F215" s="2">
        <v>132673.71000000089</v>
      </c>
      <c r="G215" s="2">
        <v>13700.613746569057</v>
      </c>
      <c r="H215" s="2">
        <v>8738.7999999999993</v>
      </c>
      <c r="I215" s="2">
        <v>284857.96821972559</v>
      </c>
      <c r="J215" s="22">
        <f t="shared" si="15"/>
        <v>439971.0919662955</v>
      </c>
      <c r="K215" s="22">
        <f t="shared" si="13"/>
        <v>140.97119255568583</v>
      </c>
      <c r="L215" s="20">
        <f t="shared" si="16"/>
        <v>155113.12374656994</v>
      </c>
      <c r="M215" s="20">
        <f t="shared" si="14"/>
        <v>49.699815362566468</v>
      </c>
    </row>
    <row r="216" spans="1:13" x14ac:dyDescent="0.2">
      <c r="A216" s="2">
        <v>687</v>
      </c>
      <c r="B216" s="2" t="s">
        <v>210</v>
      </c>
      <c r="C216" s="2">
        <v>11</v>
      </c>
      <c r="D216" s="2">
        <v>26</v>
      </c>
      <c r="E216" s="5">
        <v>1602</v>
      </c>
      <c r="F216" s="2">
        <v>68101.019999999553</v>
      </c>
      <c r="G216" s="2">
        <v>6135.4541028967305</v>
      </c>
      <c r="H216" s="2">
        <v>4485.5999999999995</v>
      </c>
      <c r="I216" s="2">
        <v>220297.15565306082</v>
      </c>
      <c r="J216" s="22">
        <f t="shared" si="15"/>
        <v>299019.22975595715</v>
      </c>
      <c r="K216" s="22">
        <f t="shared" si="13"/>
        <v>186.65370147063493</v>
      </c>
      <c r="L216" s="20">
        <f t="shared" si="16"/>
        <v>78722.074102896295</v>
      </c>
      <c r="M216" s="20">
        <f t="shared" si="14"/>
        <v>49.139871474966476</v>
      </c>
    </row>
    <row r="217" spans="1:13" x14ac:dyDescent="0.2">
      <c r="A217" s="2">
        <v>689</v>
      </c>
      <c r="B217" s="2" t="s">
        <v>211</v>
      </c>
      <c r="C217" s="2">
        <v>9</v>
      </c>
      <c r="D217" s="2">
        <v>25</v>
      </c>
      <c r="E217" s="5">
        <v>3226</v>
      </c>
      <c r="F217" s="2">
        <v>137137.25999999978</v>
      </c>
      <c r="G217" s="2">
        <v>15987.193051708109</v>
      </c>
      <c r="H217" s="2">
        <v>9032.7999999999993</v>
      </c>
      <c r="I217" s="2">
        <v>331142.1649482958</v>
      </c>
      <c r="J217" s="22">
        <f t="shared" si="15"/>
        <v>493299.41800000367</v>
      </c>
      <c r="K217" s="22">
        <f t="shared" si="13"/>
        <v>152.91364476131545</v>
      </c>
      <c r="L217" s="20">
        <f t="shared" si="16"/>
        <v>162157.25305170787</v>
      </c>
      <c r="M217" s="20">
        <f t="shared" si="14"/>
        <v>50.265732502079317</v>
      </c>
    </row>
    <row r="218" spans="1:13" x14ac:dyDescent="0.2">
      <c r="A218" s="2">
        <v>691</v>
      </c>
      <c r="B218" s="2" t="s">
        <v>212</v>
      </c>
      <c r="C218" s="2">
        <v>17</v>
      </c>
      <c r="D218" s="2">
        <v>25</v>
      </c>
      <c r="E218" s="5">
        <v>2718</v>
      </c>
      <c r="F218" s="2">
        <v>115542.1799999997</v>
      </c>
      <c r="G218" s="2">
        <v>11045.529206865702</v>
      </c>
      <c r="H218" s="2">
        <v>7610.4</v>
      </c>
      <c r="I218" s="2">
        <v>222858.22886530319</v>
      </c>
      <c r="J218" s="22">
        <f t="shared" si="15"/>
        <v>357056.33807216858</v>
      </c>
      <c r="K218" s="22">
        <f t="shared" si="13"/>
        <v>131.36730613398402</v>
      </c>
      <c r="L218" s="20">
        <f t="shared" si="16"/>
        <v>134198.1092068654</v>
      </c>
      <c r="M218" s="20">
        <f t="shared" si="14"/>
        <v>49.373844446970345</v>
      </c>
    </row>
    <row r="219" spans="1:13" x14ac:dyDescent="0.2">
      <c r="A219" s="2">
        <v>694</v>
      </c>
      <c r="B219" s="2" t="s">
        <v>213</v>
      </c>
      <c r="C219" s="2">
        <v>5</v>
      </c>
      <c r="D219" s="2">
        <v>22</v>
      </c>
      <c r="E219" s="5">
        <v>28793</v>
      </c>
      <c r="F219" s="2">
        <v>1223990.4299999997</v>
      </c>
      <c r="G219" s="2">
        <v>165214.11302593892</v>
      </c>
      <c r="H219" s="2">
        <v>80620.399999999994</v>
      </c>
      <c r="I219" s="2">
        <v>2616016.4423271655</v>
      </c>
      <c r="J219" s="22">
        <f t="shared" si="15"/>
        <v>4085841.3853531042</v>
      </c>
      <c r="K219" s="22">
        <f t="shared" si="13"/>
        <v>141.90398309843033</v>
      </c>
      <c r="L219" s="20">
        <f t="shared" si="16"/>
        <v>1469824.9430259385</v>
      </c>
      <c r="M219" s="20">
        <f t="shared" si="14"/>
        <v>51.047995798490554</v>
      </c>
    </row>
    <row r="220" spans="1:13" x14ac:dyDescent="0.2">
      <c r="A220" s="2">
        <v>697</v>
      </c>
      <c r="B220" s="2" t="s">
        <v>214</v>
      </c>
      <c r="C220" s="2">
        <v>18</v>
      </c>
      <c r="D220" s="2">
        <v>26</v>
      </c>
      <c r="E220" s="5">
        <v>1272</v>
      </c>
      <c r="F220" s="2">
        <v>54072.720000000671</v>
      </c>
      <c r="G220" s="2">
        <v>5666.8312585061467</v>
      </c>
      <c r="H220" s="2">
        <v>3561.6</v>
      </c>
      <c r="I220" s="2">
        <v>121679.48162040698</v>
      </c>
      <c r="J220" s="22">
        <f t="shared" si="15"/>
        <v>184980.63287891381</v>
      </c>
      <c r="K220" s="22">
        <f t="shared" si="13"/>
        <v>145.42502584820267</v>
      </c>
      <c r="L220" s="20">
        <f t="shared" si="16"/>
        <v>63301.151258506819</v>
      </c>
      <c r="M220" s="20">
        <f t="shared" si="14"/>
        <v>49.765056020838692</v>
      </c>
    </row>
    <row r="221" spans="1:13" x14ac:dyDescent="0.2">
      <c r="A221" s="2">
        <v>698</v>
      </c>
      <c r="B221" s="2" t="s">
        <v>215</v>
      </c>
      <c r="C221" s="2">
        <v>19</v>
      </c>
      <c r="D221" s="2">
        <v>21</v>
      </c>
      <c r="E221" s="5">
        <v>63042</v>
      </c>
      <c r="F221" s="2">
        <v>2679915.4200000018</v>
      </c>
      <c r="G221" s="2">
        <v>352401.30348971131</v>
      </c>
      <c r="H221" s="2">
        <v>176517.59999999998</v>
      </c>
      <c r="I221" s="2">
        <v>5489417.4013142325</v>
      </c>
      <c r="J221" s="22">
        <f t="shared" si="15"/>
        <v>8698251.724803945</v>
      </c>
      <c r="K221" s="22">
        <f t="shared" si="13"/>
        <v>137.97550402595007</v>
      </c>
      <c r="L221" s="20">
        <f t="shared" si="16"/>
        <v>3208834.323489713</v>
      </c>
      <c r="M221" s="20">
        <f t="shared" si="14"/>
        <v>50.89994485406099</v>
      </c>
    </row>
    <row r="222" spans="1:13" x14ac:dyDescent="0.2">
      <c r="A222" s="2">
        <v>700</v>
      </c>
      <c r="B222" s="2" t="s">
        <v>216</v>
      </c>
      <c r="C222" s="2">
        <v>9</v>
      </c>
      <c r="D222" s="2">
        <v>24</v>
      </c>
      <c r="E222" s="5">
        <v>4994</v>
      </c>
      <c r="F222" s="2">
        <v>212294.93999999948</v>
      </c>
      <c r="G222" s="2">
        <v>27027.128192180582</v>
      </c>
      <c r="H222" s="2">
        <v>13983.199999999999</v>
      </c>
      <c r="I222" s="2">
        <v>500846.53157414449</v>
      </c>
      <c r="J222" s="22">
        <f t="shared" si="15"/>
        <v>754151.79976632458</v>
      </c>
      <c r="K222" s="22">
        <f t="shared" si="13"/>
        <v>151.01157384187516</v>
      </c>
      <c r="L222" s="20">
        <f t="shared" si="16"/>
        <v>253305.26819218008</v>
      </c>
      <c r="M222" s="20">
        <f t="shared" si="14"/>
        <v>50.72191994236686</v>
      </c>
    </row>
    <row r="223" spans="1:13" x14ac:dyDescent="0.2">
      <c r="A223" s="2">
        <v>702</v>
      </c>
      <c r="B223" s="2" t="s">
        <v>217</v>
      </c>
      <c r="C223" s="2">
        <v>6</v>
      </c>
      <c r="D223" s="2">
        <v>25</v>
      </c>
      <c r="E223" s="5">
        <v>4283</v>
      </c>
      <c r="F223" s="2">
        <v>182070.33000000007</v>
      </c>
      <c r="G223" s="2">
        <v>20625.064556283171</v>
      </c>
      <c r="H223" s="2">
        <v>11992.4</v>
      </c>
      <c r="I223" s="2">
        <v>425845.76842924755</v>
      </c>
      <c r="J223" s="22">
        <f t="shared" si="15"/>
        <v>640533.56298553082</v>
      </c>
      <c r="K223" s="22">
        <f t="shared" si="13"/>
        <v>149.55254797700931</v>
      </c>
      <c r="L223" s="20">
        <f t="shared" si="16"/>
        <v>214687.79455628325</v>
      </c>
      <c r="M223" s="20">
        <f t="shared" si="14"/>
        <v>50.125564920916005</v>
      </c>
    </row>
    <row r="224" spans="1:13" x14ac:dyDescent="0.2">
      <c r="A224" s="2">
        <v>704</v>
      </c>
      <c r="B224" s="2" t="s">
        <v>218</v>
      </c>
      <c r="C224" s="2">
        <v>2</v>
      </c>
      <c r="D224" s="2">
        <v>24</v>
      </c>
      <c r="E224" s="5">
        <v>6327</v>
      </c>
      <c r="F224" s="2">
        <v>268960.76999999955</v>
      </c>
      <c r="G224" s="2">
        <v>35690.045583732957</v>
      </c>
      <c r="H224" s="2">
        <v>17715.599999999999</v>
      </c>
      <c r="I224" s="2">
        <v>567049.82583877002</v>
      </c>
      <c r="J224" s="22">
        <f t="shared" si="15"/>
        <v>889416.24142250256</v>
      </c>
      <c r="K224" s="22">
        <f t="shared" si="13"/>
        <v>140.57471810060102</v>
      </c>
      <c r="L224" s="20">
        <f t="shared" si="16"/>
        <v>322366.41558373248</v>
      </c>
      <c r="M224" s="20">
        <f t="shared" si="14"/>
        <v>50.950911266592776</v>
      </c>
    </row>
    <row r="225" spans="1:13" x14ac:dyDescent="0.2">
      <c r="A225" s="2">
        <v>707</v>
      </c>
      <c r="B225" s="2" t="s">
        <v>219</v>
      </c>
      <c r="C225" s="2">
        <v>12</v>
      </c>
      <c r="D225" s="2">
        <v>25</v>
      </c>
      <c r="E225" s="5">
        <v>2126</v>
      </c>
      <c r="F225" s="2">
        <v>90376.260000001639</v>
      </c>
      <c r="G225" s="2">
        <v>7603.4718425411784</v>
      </c>
      <c r="H225" s="2">
        <v>5952.7999999999993</v>
      </c>
      <c r="I225" s="2">
        <v>187479.85923945362</v>
      </c>
      <c r="J225" s="22">
        <f t="shared" si="15"/>
        <v>291412.39108199644</v>
      </c>
      <c r="K225" s="22">
        <f t="shared" si="13"/>
        <v>137.07073898494659</v>
      </c>
      <c r="L225" s="20">
        <f t="shared" si="16"/>
        <v>103932.53184254283</v>
      </c>
      <c r="M225" s="20">
        <f t="shared" si="14"/>
        <v>48.886421374667371</v>
      </c>
    </row>
    <row r="226" spans="1:13" x14ac:dyDescent="0.2">
      <c r="A226" s="2">
        <v>710</v>
      </c>
      <c r="B226" s="2" t="s">
        <v>220</v>
      </c>
      <c r="C226" s="2">
        <v>1</v>
      </c>
      <c r="D226" s="2">
        <v>22</v>
      </c>
      <c r="E226" s="5">
        <v>27536</v>
      </c>
      <c r="F226" s="2">
        <v>1170555.3599999994</v>
      </c>
      <c r="G226" s="2">
        <v>158019.45916448985</v>
      </c>
      <c r="H226" s="2">
        <v>77100.799999999988</v>
      </c>
      <c r="I226" s="2">
        <v>2279879.6727537028</v>
      </c>
      <c r="J226" s="22">
        <f t="shared" si="15"/>
        <v>3685555.2919181921</v>
      </c>
      <c r="K226" s="22">
        <f t="shared" si="13"/>
        <v>133.84497719052121</v>
      </c>
      <c r="L226" s="20">
        <f t="shared" si="16"/>
        <v>1405675.6191644892</v>
      </c>
      <c r="M226" s="20">
        <f t="shared" si="14"/>
        <v>51.048649737234499</v>
      </c>
    </row>
    <row r="227" spans="1:13" x14ac:dyDescent="0.2">
      <c r="A227" s="2">
        <v>729</v>
      </c>
      <c r="B227" s="2" t="s">
        <v>221</v>
      </c>
      <c r="C227" s="2">
        <v>13</v>
      </c>
      <c r="D227" s="2">
        <v>24</v>
      </c>
      <c r="E227" s="5">
        <v>9309</v>
      </c>
      <c r="F227" s="2">
        <v>395725.59000000358</v>
      </c>
      <c r="G227" s="2">
        <v>40026.965339040129</v>
      </c>
      <c r="H227" s="2">
        <v>26065.199999999997</v>
      </c>
      <c r="I227" s="2">
        <v>822075.211810195</v>
      </c>
      <c r="J227" s="22">
        <f t="shared" si="15"/>
        <v>1283892.9671492388</v>
      </c>
      <c r="K227" s="22">
        <f t="shared" si="13"/>
        <v>137.91953670096024</v>
      </c>
      <c r="L227" s="20">
        <f t="shared" si="16"/>
        <v>461817.75533904374</v>
      </c>
      <c r="M227" s="20">
        <f t="shared" si="14"/>
        <v>49.609813657647841</v>
      </c>
    </row>
    <row r="228" spans="1:13" x14ac:dyDescent="0.2">
      <c r="A228" s="2">
        <v>732</v>
      </c>
      <c r="B228" s="2" t="s">
        <v>222</v>
      </c>
      <c r="C228" s="2">
        <v>19</v>
      </c>
      <c r="D228" s="2">
        <v>25</v>
      </c>
      <c r="E228" s="5">
        <v>3400</v>
      </c>
      <c r="F228" s="2">
        <v>144534</v>
      </c>
      <c r="G228" s="2">
        <v>13906.486590417688</v>
      </c>
      <c r="H228" s="2">
        <v>9520</v>
      </c>
      <c r="I228" s="2">
        <v>317019.5133727846</v>
      </c>
      <c r="J228" s="22">
        <f t="shared" si="15"/>
        <v>484979.99996320228</v>
      </c>
      <c r="K228" s="22">
        <f t="shared" si="13"/>
        <v>142.64117645976538</v>
      </c>
      <c r="L228" s="20">
        <f t="shared" si="16"/>
        <v>167960.48659041768</v>
      </c>
      <c r="M228" s="20">
        <f t="shared" si="14"/>
        <v>49.40014311482873</v>
      </c>
    </row>
    <row r="229" spans="1:13" x14ac:dyDescent="0.2">
      <c r="A229" s="2">
        <v>734</v>
      </c>
      <c r="B229" s="2" t="s">
        <v>223</v>
      </c>
      <c r="C229" s="2">
        <v>2</v>
      </c>
      <c r="D229" s="2">
        <v>21</v>
      </c>
      <c r="E229" s="5">
        <v>51833</v>
      </c>
      <c r="F229" s="2">
        <v>2203420.8299999982</v>
      </c>
      <c r="G229" s="2">
        <v>259132.47834706705</v>
      </c>
      <c r="H229" s="2">
        <v>145132.4</v>
      </c>
      <c r="I229" s="2">
        <v>4542289.744025127</v>
      </c>
      <c r="J229" s="22">
        <f t="shared" si="15"/>
        <v>7149975.4523721924</v>
      </c>
      <c r="K229" s="22">
        <f t="shared" si="13"/>
        <v>137.94253568908209</v>
      </c>
      <c r="L229" s="20">
        <f t="shared" si="16"/>
        <v>2607685.7083470654</v>
      </c>
      <c r="M229" s="20">
        <f t="shared" si="14"/>
        <v>50.309372568577267</v>
      </c>
    </row>
    <row r="230" spans="1:13" x14ac:dyDescent="0.2">
      <c r="A230" s="2">
        <v>738</v>
      </c>
      <c r="B230" s="2" t="s">
        <v>224</v>
      </c>
      <c r="C230" s="2">
        <v>2</v>
      </c>
      <c r="D230" s="2">
        <v>25</v>
      </c>
      <c r="E230" s="5">
        <v>2945</v>
      </c>
      <c r="F230" s="2">
        <v>125191.95000000019</v>
      </c>
      <c r="G230" s="2">
        <v>16023.062902346324</v>
      </c>
      <c r="H230" s="2">
        <v>8246</v>
      </c>
      <c r="I230" s="2">
        <v>255337.96388230976</v>
      </c>
      <c r="J230" s="22">
        <f t="shared" si="15"/>
        <v>404798.97678465629</v>
      </c>
      <c r="K230" s="22">
        <f t="shared" si="13"/>
        <v>137.45296325455223</v>
      </c>
      <c r="L230" s="20">
        <f t="shared" si="16"/>
        <v>149461.0129023465</v>
      </c>
      <c r="M230" s="20">
        <f t="shared" si="14"/>
        <v>50.750768387893551</v>
      </c>
    </row>
    <row r="231" spans="1:13" x14ac:dyDescent="0.2">
      <c r="A231" s="2">
        <v>739</v>
      </c>
      <c r="B231" s="2" t="s">
        <v>225</v>
      </c>
      <c r="C231" s="2">
        <v>9</v>
      </c>
      <c r="D231" s="2">
        <v>25</v>
      </c>
      <c r="E231" s="5">
        <v>3383</v>
      </c>
      <c r="F231" s="2">
        <v>143811.33000000007</v>
      </c>
      <c r="G231" s="2">
        <v>15420.888723178612</v>
      </c>
      <c r="H231" s="2">
        <v>9472.4</v>
      </c>
      <c r="I231" s="2">
        <v>320134.73821292334</v>
      </c>
      <c r="J231" s="22">
        <f t="shared" si="15"/>
        <v>488839.35693610203</v>
      </c>
      <c r="K231" s="22">
        <f t="shared" si="13"/>
        <v>144.49877532843689</v>
      </c>
      <c r="L231" s="20">
        <f t="shared" si="16"/>
        <v>168704.61872317869</v>
      </c>
      <c r="M231" s="20">
        <f t="shared" si="14"/>
        <v>49.868347243032424</v>
      </c>
    </row>
    <row r="232" spans="1:13" x14ac:dyDescent="0.2">
      <c r="A232" s="2">
        <v>740</v>
      </c>
      <c r="B232" s="2" t="s">
        <v>226</v>
      </c>
      <c r="C232" s="2">
        <v>10</v>
      </c>
      <c r="D232" s="2">
        <v>22</v>
      </c>
      <c r="E232" s="5">
        <v>32974</v>
      </c>
      <c r="F232" s="2">
        <v>1401724.7399999797</v>
      </c>
      <c r="G232" s="2">
        <v>178651.18806460744</v>
      </c>
      <c r="H232" s="2">
        <v>92327.2</v>
      </c>
      <c r="I232" s="2">
        <v>3085039.7423972427</v>
      </c>
      <c r="J232" s="22">
        <f t="shared" si="15"/>
        <v>4757742.8704618299</v>
      </c>
      <c r="K232" s="22">
        <f t="shared" si="13"/>
        <v>144.28770760180234</v>
      </c>
      <c r="L232" s="20">
        <f t="shared" si="16"/>
        <v>1672703.128064587</v>
      </c>
      <c r="M232" s="20">
        <f t="shared" si="14"/>
        <v>50.727941046417996</v>
      </c>
    </row>
    <row r="233" spans="1:13" x14ac:dyDescent="0.2">
      <c r="A233" s="2">
        <v>742</v>
      </c>
      <c r="B233" s="2" t="s">
        <v>227</v>
      </c>
      <c r="C233" s="2">
        <v>19</v>
      </c>
      <c r="D233" s="2">
        <v>26</v>
      </c>
      <c r="E233" s="5">
        <v>1005</v>
      </c>
      <c r="F233" s="2">
        <v>42722.550000000279</v>
      </c>
      <c r="G233" s="2">
        <v>4480.2638175440788</v>
      </c>
      <c r="H233" s="2">
        <v>2814</v>
      </c>
      <c r="I233" s="2">
        <v>137250.76614489729</v>
      </c>
      <c r="J233" s="22">
        <f t="shared" si="15"/>
        <v>187267.57996244164</v>
      </c>
      <c r="K233" s="22">
        <f t="shared" si="13"/>
        <v>186.33590046014095</v>
      </c>
      <c r="L233" s="20">
        <f t="shared" si="16"/>
        <v>50016.81381754436</v>
      </c>
      <c r="M233" s="20">
        <f t="shared" si="14"/>
        <v>49.767973947805331</v>
      </c>
    </row>
    <row r="234" spans="1:13" x14ac:dyDescent="0.2">
      <c r="A234" s="2">
        <v>743</v>
      </c>
      <c r="B234" s="2" t="s">
        <v>228</v>
      </c>
      <c r="C234" s="2">
        <v>14</v>
      </c>
      <c r="D234" s="2">
        <v>21</v>
      </c>
      <c r="E234" s="5">
        <v>63781</v>
      </c>
      <c r="F234" s="2">
        <v>2711330.3100000024</v>
      </c>
      <c r="G234" s="2">
        <v>347584.21807226114</v>
      </c>
      <c r="H234" s="2">
        <v>178586.8</v>
      </c>
      <c r="I234" s="2">
        <v>5892132.5262400731</v>
      </c>
      <c r="J234" s="22">
        <f t="shared" si="15"/>
        <v>9129633.8543123361</v>
      </c>
      <c r="K234" s="22">
        <f t="shared" si="13"/>
        <v>143.14033731538132</v>
      </c>
      <c r="L234" s="20">
        <f t="shared" si="16"/>
        <v>3237501.3280722634</v>
      </c>
      <c r="M234" s="20">
        <f t="shared" si="14"/>
        <v>50.759651433377705</v>
      </c>
    </row>
    <row r="235" spans="1:13" x14ac:dyDescent="0.2">
      <c r="A235" s="2">
        <v>746</v>
      </c>
      <c r="B235" s="2" t="s">
        <v>229</v>
      </c>
      <c r="C235" s="2">
        <v>17</v>
      </c>
      <c r="D235" s="2">
        <v>25</v>
      </c>
      <c r="E235" s="5">
        <v>4910</v>
      </c>
      <c r="F235" s="2">
        <v>208724.09999999776</v>
      </c>
      <c r="G235" s="2">
        <v>19205.238858573033</v>
      </c>
      <c r="H235" s="2">
        <v>13748</v>
      </c>
      <c r="I235" s="2">
        <v>485504.23103128886</v>
      </c>
      <c r="J235" s="22">
        <f t="shared" si="15"/>
        <v>727181.56988985965</v>
      </c>
      <c r="K235" s="22">
        <f t="shared" si="13"/>
        <v>148.10215272705898</v>
      </c>
      <c r="L235" s="20">
        <f t="shared" si="16"/>
        <v>241677.33885857079</v>
      </c>
      <c r="M235" s="20">
        <f t="shared" si="14"/>
        <v>49.221453942682444</v>
      </c>
    </row>
    <row r="236" spans="1:13" x14ac:dyDescent="0.2">
      <c r="A236" s="2">
        <v>747</v>
      </c>
      <c r="B236" s="2" t="s">
        <v>230</v>
      </c>
      <c r="C236" s="2">
        <v>4</v>
      </c>
      <c r="D236" s="2">
        <v>26</v>
      </c>
      <c r="E236" s="5">
        <v>1437</v>
      </c>
      <c r="F236" s="2">
        <v>61086.870000000112</v>
      </c>
      <c r="G236" s="2">
        <v>5394.2356388866829</v>
      </c>
      <c r="H236" s="2">
        <v>4023.6</v>
      </c>
      <c r="I236" s="2">
        <v>144221.28593673307</v>
      </c>
      <c r="J236" s="22">
        <f t="shared" si="15"/>
        <v>214725.99157561988</v>
      </c>
      <c r="K236" s="22">
        <f t="shared" si="13"/>
        <v>149.4265772968823</v>
      </c>
      <c r="L236" s="20">
        <f t="shared" si="16"/>
        <v>70504.705638886808</v>
      </c>
      <c r="M236" s="20">
        <f t="shared" si="14"/>
        <v>49.063817424416705</v>
      </c>
    </row>
    <row r="237" spans="1:13" x14ac:dyDescent="0.2">
      <c r="A237" s="2">
        <v>748</v>
      </c>
      <c r="B237" s="2" t="s">
        <v>231</v>
      </c>
      <c r="C237" s="2">
        <v>17</v>
      </c>
      <c r="D237" s="2">
        <v>24</v>
      </c>
      <c r="E237" s="5">
        <v>5145</v>
      </c>
      <c r="F237" s="2">
        <v>218713.94999999925</v>
      </c>
      <c r="G237" s="2">
        <v>22682.770942038591</v>
      </c>
      <c r="H237" s="2">
        <v>14405.999999999998</v>
      </c>
      <c r="I237" s="2">
        <v>449741.79989999428</v>
      </c>
      <c r="J237" s="22">
        <f t="shared" si="15"/>
        <v>705544.52084203216</v>
      </c>
      <c r="K237" s="22">
        <f t="shared" si="13"/>
        <v>137.13207402177497</v>
      </c>
      <c r="L237" s="20">
        <f t="shared" si="16"/>
        <v>255802.72094203785</v>
      </c>
      <c r="M237" s="20">
        <f t="shared" si="14"/>
        <v>49.71870183518714</v>
      </c>
    </row>
    <row r="238" spans="1:13" x14ac:dyDescent="0.2">
      <c r="A238" s="2">
        <v>749</v>
      </c>
      <c r="B238" s="2" t="s">
        <v>232</v>
      </c>
      <c r="C238" s="2">
        <v>11</v>
      </c>
      <c r="D238" s="2">
        <v>22</v>
      </c>
      <c r="E238" s="5">
        <v>21423</v>
      </c>
      <c r="F238" s="2">
        <v>910691.73000000045</v>
      </c>
      <c r="G238" s="2">
        <v>128855.65895691354</v>
      </c>
      <c r="H238" s="2">
        <v>59984.399999999994</v>
      </c>
      <c r="I238" s="2">
        <v>1932227.023397923</v>
      </c>
      <c r="J238" s="22">
        <f t="shared" si="15"/>
        <v>3031758.8123548366</v>
      </c>
      <c r="K238" s="22">
        <f t="shared" si="13"/>
        <v>141.51887281682474</v>
      </c>
      <c r="L238" s="20">
        <f t="shared" si="16"/>
        <v>1099531.7889569139</v>
      </c>
      <c r="M238" s="20">
        <f t="shared" si="14"/>
        <v>51.324827939920361</v>
      </c>
    </row>
    <row r="239" spans="1:13" x14ac:dyDescent="0.2">
      <c r="A239" s="2">
        <v>751</v>
      </c>
      <c r="B239" s="2" t="s">
        <v>233</v>
      </c>
      <c r="C239" s="2">
        <v>19</v>
      </c>
      <c r="D239" s="2">
        <v>25</v>
      </c>
      <c r="E239" s="5">
        <v>2988</v>
      </c>
      <c r="F239" s="2">
        <v>127019.87999999896</v>
      </c>
      <c r="G239" s="2">
        <v>16191.099571885707</v>
      </c>
      <c r="H239" s="2">
        <v>8366.4</v>
      </c>
      <c r="I239" s="2">
        <v>237877.12291020015</v>
      </c>
      <c r="J239" s="22">
        <f t="shared" si="15"/>
        <v>389454.50248208479</v>
      </c>
      <c r="K239" s="22">
        <f t="shared" si="13"/>
        <v>130.33952559641392</v>
      </c>
      <c r="L239" s="20">
        <f t="shared" si="16"/>
        <v>151577.37957188467</v>
      </c>
      <c r="M239" s="20">
        <f t="shared" si="14"/>
        <v>50.728708022719097</v>
      </c>
    </row>
    <row r="240" spans="1:13" x14ac:dyDescent="0.2">
      <c r="A240" s="2">
        <v>753</v>
      </c>
      <c r="B240" s="2" t="s">
        <v>234</v>
      </c>
      <c r="C240" s="2">
        <v>1</v>
      </c>
      <c r="D240" s="2">
        <v>22</v>
      </c>
      <c r="E240" s="5">
        <v>21170</v>
      </c>
      <c r="F240" s="2">
        <v>899936.70000000298</v>
      </c>
      <c r="G240" s="2">
        <v>140511.89033848859</v>
      </c>
      <c r="H240" s="2">
        <v>59275.999999999993</v>
      </c>
      <c r="I240" s="2">
        <v>1681785.4151319526</v>
      </c>
      <c r="J240" s="22">
        <f t="shared" si="15"/>
        <v>2781510.0054704444</v>
      </c>
      <c r="K240" s="22">
        <f t="shared" si="13"/>
        <v>131.38923030091848</v>
      </c>
      <c r="L240" s="20">
        <f t="shared" si="16"/>
        <v>1099724.5903384916</v>
      </c>
      <c r="M240" s="20">
        <f t="shared" si="14"/>
        <v>51.947311777916468</v>
      </c>
    </row>
    <row r="241" spans="1:13" x14ac:dyDescent="0.2">
      <c r="A241" s="2">
        <v>755</v>
      </c>
      <c r="B241" s="2" t="s">
        <v>235</v>
      </c>
      <c r="C241" s="2">
        <v>1</v>
      </c>
      <c r="D241" s="2">
        <v>24</v>
      </c>
      <c r="E241" s="5">
        <v>6145</v>
      </c>
      <c r="F241" s="2">
        <v>261223.94999999925</v>
      </c>
      <c r="G241" s="2">
        <v>42375.945863654008</v>
      </c>
      <c r="H241" s="2">
        <v>17206</v>
      </c>
      <c r="I241" s="2">
        <v>317911.46854207222</v>
      </c>
      <c r="J241" s="22">
        <f t="shared" si="15"/>
        <v>638717.3644057255</v>
      </c>
      <c r="K241" s="22">
        <f t="shared" si="13"/>
        <v>103.94098688457697</v>
      </c>
      <c r="L241" s="20">
        <f t="shared" si="16"/>
        <v>320805.89586365328</v>
      </c>
      <c r="M241" s="20">
        <f t="shared" si="14"/>
        <v>52.206004208893944</v>
      </c>
    </row>
    <row r="242" spans="1:13" x14ac:dyDescent="0.2">
      <c r="A242" s="2">
        <v>758</v>
      </c>
      <c r="B242" s="2" t="s">
        <v>236</v>
      </c>
      <c r="C242" s="2">
        <v>19</v>
      </c>
      <c r="D242" s="2">
        <v>24</v>
      </c>
      <c r="E242" s="5">
        <v>8303</v>
      </c>
      <c r="F242" s="2">
        <v>352960.53000000119</v>
      </c>
      <c r="G242" s="2">
        <v>44501.127952915063</v>
      </c>
      <c r="H242" s="2">
        <v>23248.399999999998</v>
      </c>
      <c r="I242" s="2">
        <v>876171.2218088368</v>
      </c>
      <c r="J242" s="22">
        <f t="shared" si="15"/>
        <v>1296881.279761753</v>
      </c>
      <c r="K242" s="22">
        <f t="shared" si="13"/>
        <v>156.19430082641853</v>
      </c>
      <c r="L242" s="20">
        <f t="shared" si="16"/>
        <v>420710.05795291625</v>
      </c>
      <c r="M242" s="20">
        <f t="shared" si="14"/>
        <v>50.669644460185026</v>
      </c>
    </row>
    <row r="243" spans="1:13" x14ac:dyDescent="0.2">
      <c r="A243" s="2">
        <v>759</v>
      </c>
      <c r="B243" s="2" t="s">
        <v>237</v>
      </c>
      <c r="C243" s="2">
        <v>14</v>
      </c>
      <c r="D243" s="2">
        <v>25</v>
      </c>
      <c r="E243" s="5">
        <v>2052</v>
      </c>
      <c r="F243" s="2">
        <v>87230.519999999553</v>
      </c>
      <c r="G243" s="2">
        <v>7635.5521643323727</v>
      </c>
      <c r="H243" s="2">
        <v>5745.5999999999995</v>
      </c>
      <c r="I243" s="2">
        <v>190995.94146122254</v>
      </c>
      <c r="J243" s="22">
        <f t="shared" si="15"/>
        <v>291607.61362555448</v>
      </c>
      <c r="K243" s="22">
        <f t="shared" si="13"/>
        <v>142.10897350173221</v>
      </c>
      <c r="L243" s="20">
        <f t="shared" si="16"/>
        <v>100611.67216433193</v>
      </c>
      <c r="M243" s="20">
        <f t="shared" si="14"/>
        <v>49.031029319849871</v>
      </c>
    </row>
    <row r="244" spans="1:13" x14ac:dyDescent="0.2">
      <c r="A244" s="2">
        <v>761</v>
      </c>
      <c r="B244" s="2" t="s">
        <v>238</v>
      </c>
      <c r="C244" s="2">
        <v>2</v>
      </c>
      <c r="D244" s="2">
        <v>24</v>
      </c>
      <c r="E244" s="5">
        <v>8711</v>
      </c>
      <c r="F244" s="2">
        <v>370304.6099999994</v>
      </c>
      <c r="G244" s="2">
        <v>39449.538214428438</v>
      </c>
      <c r="H244" s="2">
        <v>24390.799999999999</v>
      </c>
      <c r="I244" s="2">
        <v>742197.62784556742</v>
      </c>
      <c r="J244" s="22">
        <f t="shared" si="15"/>
        <v>1176342.5760599952</v>
      </c>
      <c r="K244" s="22">
        <f t="shared" si="13"/>
        <v>135.04104879577491</v>
      </c>
      <c r="L244" s="20">
        <f t="shared" si="16"/>
        <v>434144.94821442786</v>
      </c>
      <c r="M244" s="20">
        <f t="shared" si="14"/>
        <v>49.838703732571219</v>
      </c>
    </row>
    <row r="245" spans="1:13" x14ac:dyDescent="0.2">
      <c r="A245" s="2">
        <v>762</v>
      </c>
      <c r="B245" s="2" t="s">
        <v>239</v>
      </c>
      <c r="C245" s="2">
        <v>11</v>
      </c>
      <c r="D245" s="2">
        <v>25</v>
      </c>
      <c r="E245" s="5">
        <v>3897</v>
      </c>
      <c r="F245" s="2">
        <v>165661.46999999881</v>
      </c>
      <c r="G245" s="2">
        <v>15664.748638010624</v>
      </c>
      <c r="H245" s="2">
        <v>10911.599999999999</v>
      </c>
      <c r="I245" s="2">
        <v>443924.82083469059</v>
      </c>
      <c r="J245" s="22">
        <f t="shared" si="15"/>
        <v>636162.63947269996</v>
      </c>
      <c r="K245" s="22">
        <f t="shared" si="13"/>
        <v>163.2441979657942</v>
      </c>
      <c r="L245" s="20">
        <f t="shared" si="16"/>
        <v>192237.81863800943</v>
      </c>
      <c r="M245" s="20">
        <f t="shared" si="14"/>
        <v>49.329694287402987</v>
      </c>
    </row>
    <row r="246" spans="1:13" x14ac:dyDescent="0.2">
      <c r="A246" s="2">
        <v>765</v>
      </c>
      <c r="B246" s="2" t="s">
        <v>240</v>
      </c>
      <c r="C246" s="2">
        <v>18</v>
      </c>
      <c r="D246" s="2">
        <v>23</v>
      </c>
      <c r="E246" s="5">
        <v>10336</v>
      </c>
      <c r="F246" s="2">
        <v>439383.3599999994</v>
      </c>
      <c r="G246" s="2">
        <v>48438.980452422853</v>
      </c>
      <c r="H246" s="2">
        <v>28940.799999999999</v>
      </c>
      <c r="I246" s="2">
        <v>975789.22579727229</v>
      </c>
      <c r="J246" s="22">
        <f t="shared" si="15"/>
        <v>1492552.3662496945</v>
      </c>
      <c r="K246" s="22">
        <f t="shared" si="13"/>
        <v>144.40328620836829</v>
      </c>
      <c r="L246" s="20">
        <f t="shared" si="16"/>
        <v>516763.14045242226</v>
      </c>
      <c r="M246" s="20">
        <f t="shared" si="14"/>
        <v>49.996433867300915</v>
      </c>
    </row>
    <row r="247" spans="1:13" x14ac:dyDescent="0.2">
      <c r="A247" s="2">
        <v>768</v>
      </c>
      <c r="B247" s="2" t="s">
        <v>241</v>
      </c>
      <c r="C247" s="2">
        <v>10</v>
      </c>
      <c r="D247" s="2">
        <v>25</v>
      </c>
      <c r="E247" s="5">
        <v>2492</v>
      </c>
      <c r="F247" s="2">
        <v>105934.91999999993</v>
      </c>
      <c r="G247" s="2">
        <v>9896.808829663596</v>
      </c>
      <c r="H247" s="2">
        <v>6977.5999999999995</v>
      </c>
      <c r="I247" s="2">
        <v>268869.67870475946</v>
      </c>
      <c r="J247" s="22">
        <f t="shared" si="15"/>
        <v>391679.00753442297</v>
      </c>
      <c r="K247" s="22">
        <f t="shared" si="13"/>
        <v>157.17456161092414</v>
      </c>
      <c r="L247" s="20">
        <f t="shared" si="16"/>
        <v>122809.32882966353</v>
      </c>
      <c r="M247" s="20">
        <f t="shared" si="14"/>
        <v>49.281432114632231</v>
      </c>
    </row>
    <row r="248" spans="1:13" x14ac:dyDescent="0.2">
      <c r="A248" s="2">
        <v>777</v>
      </c>
      <c r="B248" s="2" t="s">
        <v>242</v>
      </c>
      <c r="C248" s="2">
        <v>18</v>
      </c>
      <c r="D248" s="2">
        <v>24</v>
      </c>
      <c r="E248" s="5">
        <v>7727</v>
      </c>
      <c r="F248" s="2">
        <v>328474.76999999583</v>
      </c>
      <c r="G248" s="2">
        <v>34158.431896307215</v>
      </c>
      <c r="H248" s="2">
        <v>21635.599999999999</v>
      </c>
      <c r="I248" s="2">
        <v>733966.52808638476</v>
      </c>
      <c r="J248" s="22">
        <f t="shared" si="15"/>
        <v>1118235.3299826877</v>
      </c>
      <c r="K248" s="22">
        <f t="shared" si="13"/>
        <v>144.71791510064548</v>
      </c>
      <c r="L248" s="20">
        <f t="shared" si="16"/>
        <v>384268.80189630302</v>
      </c>
      <c r="M248" s="20">
        <f t="shared" si="14"/>
        <v>49.730658974544198</v>
      </c>
    </row>
    <row r="249" spans="1:13" x14ac:dyDescent="0.2">
      <c r="A249" s="2">
        <v>778</v>
      </c>
      <c r="B249" s="2" t="s">
        <v>243</v>
      </c>
      <c r="C249" s="2">
        <v>11</v>
      </c>
      <c r="D249" s="2">
        <v>24</v>
      </c>
      <c r="E249" s="5">
        <v>7064</v>
      </c>
      <c r="F249" s="2">
        <v>300290.6400000006</v>
      </c>
      <c r="G249" s="2">
        <v>32375.999935045882</v>
      </c>
      <c r="H249" s="2">
        <v>19779.199999999997</v>
      </c>
      <c r="I249" s="2">
        <v>640344.06125168968</v>
      </c>
      <c r="J249" s="22">
        <f t="shared" si="15"/>
        <v>992789.90118673618</v>
      </c>
      <c r="K249" s="22">
        <f t="shared" si="13"/>
        <v>140.54217174217669</v>
      </c>
      <c r="L249" s="20">
        <f t="shared" si="16"/>
        <v>352445.8399350465</v>
      </c>
      <c r="M249" s="20">
        <f t="shared" si="14"/>
        <v>49.893238948902393</v>
      </c>
    </row>
    <row r="250" spans="1:13" x14ac:dyDescent="0.2">
      <c r="A250" s="2">
        <v>781</v>
      </c>
      <c r="B250" s="2" t="s">
        <v>244</v>
      </c>
      <c r="C250" s="2">
        <v>7</v>
      </c>
      <c r="D250" s="2">
        <v>25</v>
      </c>
      <c r="E250" s="5">
        <v>3657</v>
      </c>
      <c r="F250" s="2">
        <v>155459.0700000003</v>
      </c>
      <c r="G250" s="2">
        <v>13500.24785350797</v>
      </c>
      <c r="H250" s="2">
        <v>10239.599999999999</v>
      </c>
      <c r="I250" s="2">
        <v>360527.86008367041</v>
      </c>
      <c r="J250" s="22">
        <f t="shared" si="15"/>
        <v>539726.77793717873</v>
      </c>
      <c r="K250" s="22">
        <f t="shared" si="13"/>
        <v>147.5873059713368</v>
      </c>
      <c r="L250" s="20">
        <f t="shared" si="16"/>
        <v>179198.91785350826</v>
      </c>
      <c r="M250" s="20">
        <f t="shared" si="14"/>
        <v>49.001618226280627</v>
      </c>
    </row>
    <row r="251" spans="1:13" x14ac:dyDescent="0.2">
      <c r="A251" s="2">
        <v>783</v>
      </c>
      <c r="B251" s="2" t="s">
        <v>245</v>
      </c>
      <c r="C251" s="2">
        <v>4</v>
      </c>
      <c r="D251" s="2">
        <v>24</v>
      </c>
      <c r="E251" s="5">
        <v>6721</v>
      </c>
      <c r="F251" s="2">
        <v>285709.70999999903</v>
      </c>
      <c r="G251" s="2">
        <v>38559.092273526541</v>
      </c>
      <c r="H251" s="2">
        <v>18818.8</v>
      </c>
      <c r="I251" s="2">
        <v>575836.16788502352</v>
      </c>
      <c r="J251" s="22">
        <f t="shared" si="15"/>
        <v>918923.77015854907</v>
      </c>
      <c r="K251" s="22">
        <f t="shared" si="13"/>
        <v>136.72426278210818</v>
      </c>
      <c r="L251" s="20">
        <f t="shared" si="16"/>
        <v>343087.60227352555</v>
      </c>
      <c r="M251" s="20">
        <f t="shared" si="14"/>
        <v>51.047106423675878</v>
      </c>
    </row>
    <row r="252" spans="1:13" x14ac:dyDescent="0.2">
      <c r="A252" s="2">
        <v>785</v>
      </c>
      <c r="B252" s="2" t="s">
        <v>246</v>
      </c>
      <c r="C252" s="2">
        <v>17</v>
      </c>
      <c r="D252" s="2">
        <v>25</v>
      </c>
      <c r="E252" s="5">
        <v>2792</v>
      </c>
      <c r="F252" s="2">
        <v>118687.91999999993</v>
      </c>
      <c r="G252" s="2">
        <v>12168.77449195004</v>
      </c>
      <c r="H252" s="2">
        <v>7817.5999999999995</v>
      </c>
      <c r="I252" s="2">
        <v>245024.65544353423</v>
      </c>
      <c r="J252" s="22">
        <f t="shared" si="15"/>
        <v>383698.94993548421</v>
      </c>
      <c r="K252" s="22">
        <f t="shared" si="13"/>
        <v>137.42799066457172</v>
      </c>
      <c r="L252" s="20">
        <f t="shared" si="16"/>
        <v>138674.29449194996</v>
      </c>
      <c r="M252" s="20">
        <f t="shared" si="14"/>
        <v>49.668443585941965</v>
      </c>
    </row>
    <row r="253" spans="1:13" x14ac:dyDescent="0.2">
      <c r="A253" s="2">
        <v>790</v>
      </c>
      <c r="B253" s="2" t="s">
        <v>247</v>
      </c>
      <c r="C253" s="2">
        <v>6</v>
      </c>
      <c r="D253" s="2">
        <v>22</v>
      </c>
      <c r="E253" s="5">
        <v>24277</v>
      </c>
      <c r="F253" s="2">
        <v>1032015.2700000033</v>
      </c>
      <c r="G253" s="2">
        <v>114418.88256273542</v>
      </c>
      <c r="H253" s="2">
        <v>67975.599999999991</v>
      </c>
      <c r="I253" s="2">
        <v>2118127.6815421409</v>
      </c>
      <c r="J253" s="22">
        <f t="shared" si="15"/>
        <v>3332537.4341048794</v>
      </c>
      <c r="K253" s="22">
        <f t="shared" si="13"/>
        <v>137.27138584276804</v>
      </c>
      <c r="L253" s="20">
        <f t="shared" si="16"/>
        <v>1214409.7525627387</v>
      </c>
      <c r="M253" s="20">
        <f t="shared" si="14"/>
        <v>50.023056908297512</v>
      </c>
    </row>
    <row r="254" spans="1:13" x14ac:dyDescent="0.2">
      <c r="A254" s="2">
        <v>791</v>
      </c>
      <c r="B254" s="2" t="s">
        <v>248</v>
      </c>
      <c r="C254" s="2">
        <v>17</v>
      </c>
      <c r="D254" s="2">
        <v>24</v>
      </c>
      <c r="E254" s="5">
        <v>5231</v>
      </c>
      <c r="F254" s="2">
        <v>222369.81000000238</v>
      </c>
      <c r="G254" s="2">
        <v>21275.328105421358</v>
      </c>
      <c r="H254" s="2">
        <v>14646.8</v>
      </c>
      <c r="I254" s="2">
        <v>458229.61715577595</v>
      </c>
      <c r="J254" s="22">
        <f t="shared" si="15"/>
        <v>716521.55526119971</v>
      </c>
      <c r="K254" s="22">
        <f t="shared" si="13"/>
        <v>136.97601897556868</v>
      </c>
      <c r="L254" s="20">
        <f t="shared" si="16"/>
        <v>258291.93810542373</v>
      </c>
      <c r="M254" s="20">
        <f t="shared" si="14"/>
        <v>49.37716270415288</v>
      </c>
    </row>
    <row r="255" spans="1:13" x14ac:dyDescent="0.2">
      <c r="A255" s="2">
        <v>831</v>
      </c>
      <c r="B255" s="2" t="s">
        <v>249</v>
      </c>
      <c r="C255" s="2">
        <v>9</v>
      </c>
      <c r="D255" s="2">
        <v>25</v>
      </c>
      <c r="E255" s="5">
        <v>4671</v>
      </c>
      <c r="F255" s="2">
        <v>198564.20999999996</v>
      </c>
      <c r="G255" s="2">
        <v>27465.843938014492</v>
      </c>
      <c r="H255" s="2">
        <v>13078.8</v>
      </c>
      <c r="I255" s="2">
        <v>404111.37773672782</v>
      </c>
      <c r="J255" s="22">
        <f t="shared" si="15"/>
        <v>643220.2316747423</v>
      </c>
      <c r="K255" s="22">
        <f t="shared" si="13"/>
        <v>137.7050378237513</v>
      </c>
      <c r="L255" s="20">
        <f t="shared" si="16"/>
        <v>239108.85393801445</v>
      </c>
      <c r="M255" s="20">
        <f t="shared" si="14"/>
        <v>51.190077914368324</v>
      </c>
    </row>
    <row r="256" spans="1:13" x14ac:dyDescent="0.2">
      <c r="A256" s="2">
        <v>832</v>
      </c>
      <c r="B256" s="2" t="s">
        <v>250</v>
      </c>
      <c r="C256" s="2">
        <v>17</v>
      </c>
      <c r="D256" s="2">
        <v>25</v>
      </c>
      <c r="E256" s="5">
        <v>3976</v>
      </c>
      <c r="F256" s="2">
        <v>169019.75999999791</v>
      </c>
      <c r="G256" s="2">
        <v>15931.070378385402</v>
      </c>
      <c r="H256" s="2">
        <v>11132.8</v>
      </c>
      <c r="I256" s="2">
        <v>386019.50889523514</v>
      </c>
      <c r="J256" s="22">
        <f t="shared" si="15"/>
        <v>582103.13927361846</v>
      </c>
      <c r="K256" s="22">
        <f t="shared" si="13"/>
        <v>146.4042100788779</v>
      </c>
      <c r="L256" s="20">
        <f t="shared" si="16"/>
        <v>196083.6303783833</v>
      </c>
      <c r="M256" s="20">
        <f t="shared" si="14"/>
        <v>49.316808445267426</v>
      </c>
    </row>
    <row r="257" spans="1:13" x14ac:dyDescent="0.2">
      <c r="A257" s="2">
        <v>833</v>
      </c>
      <c r="B257" s="2" t="s">
        <v>251</v>
      </c>
      <c r="C257" s="2">
        <v>2</v>
      </c>
      <c r="D257" s="2">
        <v>26</v>
      </c>
      <c r="E257" s="5">
        <v>1639</v>
      </c>
      <c r="F257" s="2">
        <v>69673.889999999665</v>
      </c>
      <c r="G257" s="2">
        <v>8164.3081111785159</v>
      </c>
      <c r="H257" s="2">
        <v>4589.2</v>
      </c>
      <c r="I257" s="2">
        <v>142816.33174217527</v>
      </c>
      <c r="J257" s="22">
        <f t="shared" si="15"/>
        <v>225243.72985335346</v>
      </c>
      <c r="K257" s="22">
        <f t="shared" si="13"/>
        <v>137.42753499289412</v>
      </c>
      <c r="L257" s="20">
        <f t="shared" si="16"/>
        <v>82427.398111178176</v>
      </c>
      <c r="M257" s="20">
        <f t="shared" si="14"/>
        <v>50.291274015361914</v>
      </c>
    </row>
    <row r="258" spans="1:13" x14ac:dyDescent="0.2">
      <c r="A258" s="2">
        <v>834</v>
      </c>
      <c r="B258" s="2" t="s">
        <v>252</v>
      </c>
      <c r="C258" s="2">
        <v>5</v>
      </c>
      <c r="D258" s="2">
        <v>24</v>
      </c>
      <c r="E258" s="5">
        <v>6015</v>
      </c>
      <c r="F258" s="2">
        <v>255697.65000000037</v>
      </c>
      <c r="G258" s="2">
        <v>30255.004061764866</v>
      </c>
      <c r="H258" s="2">
        <v>16842</v>
      </c>
      <c r="I258" s="2">
        <v>528806.43662243988</v>
      </c>
      <c r="J258" s="22">
        <f t="shared" si="15"/>
        <v>831601.09068420506</v>
      </c>
      <c r="K258" s="22">
        <f t="shared" si="13"/>
        <v>138.25454541715794</v>
      </c>
      <c r="L258" s="20">
        <f t="shared" si="16"/>
        <v>302794.65406176524</v>
      </c>
      <c r="M258" s="20">
        <f t="shared" si="14"/>
        <v>50.339925862305108</v>
      </c>
    </row>
    <row r="259" spans="1:13" x14ac:dyDescent="0.2">
      <c r="A259" s="2">
        <v>837</v>
      </c>
      <c r="B259" s="2" t="s">
        <v>253</v>
      </c>
      <c r="C259" s="2">
        <v>6</v>
      </c>
      <c r="D259" s="2">
        <v>20</v>
      </c>
      <c r="E259" s="5">
        <v>238140</v>
      </c>
      <c r="F259" s="2">
        <v>10123331.400000006</v>
      </c>
      <c r="G259" s="2">
        <v>1338606.752925321</v>
      </c>
      <c r="H259" s="2">
        <v>666792</v>
      </c>
      <c r="I259" s="2">
        <v>23539235.475999814</v>
      </c>
      <c r="J259" s="22">
        <f t="shared" si="15"/>
        <v>35667965.628925145</v>
      </c>
      <c r="K259" s="22">
        <f t="shared" si="13"/>
        <v>149.77729750955382</v>
      </c>
      <c r="L259" s="20">
        <f t="shared" si="16"/>
        <v>12128730.152925327</v>
      </c>
      <c r="M259" s="20">
        <f t="shared" si="14"/>
        <v>50.931091597066128</v>
      </c>
    </row>
    <row r="260" spans="1:13" x14ac:dyDescent="0.2">
      <c r="A260" s="2">
        <v>844</v>
      </c>
      <c r="B260" s="2" t="s">
        <v>254</v>
      </c>
      <c r="C260" s="2">
        <v>11</v>
      </c>
      <c r="D260" s="2">
        <v>26</v>
      </c>
      <c r="E260" s="5">
        <v>1520</v>
      </c>
      <c r="F260" s="2">
        <v>64615.200000000186</v>
      </c>
      <c r="G260" s="2">
        <v>5955.358144514109</v>
      </c>
      <c r="H260" s="2">
        <v>4256</v>
      </c>
      <c r="I260" s="2">
        <v>147299.99602312827</v>
      </c>
      <c r="J260" s="22">
        <f t="shared" si="15"/>
        <v>222126.55416764255</v>
      </c>
      <c r="K260" s="22">
        <f t="shared" si="13"/>
        <v>146.13589089976483</v>
      </c>
      <c r="L260" s="20">
        <f t="shared" si="16"/>
        <v>74826.558144514289</v>
      </c>
      <c r="M260" s="20">
        <f t="shared" si="14"/>
        <v>49.22799877928572</v>
      </c>
    </row>
    <row r="261" spans="1:13" x14ac:dyDescent="0.2">
      <c r="A261" s="2">
        <v>845</v>
      </c>
      <c r="B261" s="2" t="s">
        <v>255</v>
      </c>
      <c r="C261" s="2">
        <v>19</v>
      </c>
      <c r="D261" s="2">
        <v>25</v>
      </c>
      <c r="E261" s="5">
        <v>3001</v>
      </c>
      <c r="F261" s="2">
        <v>127572.50999999978</v>
      </c>
      <c r="G261" s="2">
        <v>13344.452482202269</v>
      </c>
      <c r="H261" s="2">
        <v>8402.7999999999993</v>
      </c>
      <c r="I261" s="2">
        <v>253895.43864421418</v>
      </c>
      <c r="J261" s="22">
        <f t="shared" si="15"/>
        <v>403215.20112641621</v>
      </c>
      <c r="K261" s="22">
        <f t="shared" ref="K261:K324" si="17">J261/E261</f>
        <v>134.36028028204473</v>
      </c>
      <c r="L261" s="20">
        <f t="shared" si="16"/>
        <v>149319.76248220203</v>
      </c>
      <c r="M261" s="20">
        <f t="shared" ref="M261:M324" si="18">L261/E261</f>
        <v>49.7566686045325</v>
      </c>
    </row>
    <row r="262" spans="1:13" x14ac:dyDescent="0.2">
      <c r="A262" s="2">
        <v>846</v>
      </c>
      <c r="B262" s="2" t="s">
        <v>256</v>
      </c>
      <c r="C262" s="2">
        <v>14</v>
      </c>
      <c r="D262" s="2">
        <v>24</v>
      </c>
      <c r="E262" s="5">
        <v>5076</v>
      </c>
      <c r="F262" s="2">
        <v>215780.75999999791</v>
      </c>
      <c r="G262" s="2">
        <v>22475.600697919665</v>
      </c>
      <c r="H262" s="2">
        <v>14212.8</v>
      </c>
      <c r="I262" s="2">
        <v>425061.49160407542</v>
      </c>
      <c r="J262" s="22">
        <f t="shared" si="15"/>
        <v>677530.65230199299</v>
      </c>
      <c r="K262" s="22">
        <f t="shared" si="17"/>
        <v>133.47727586721689</v>
      </c>
      <c r="L262" s="20">
        <f t="shared" si="16"/>
        <v>252469.16069791757</v>
      </c>
      <c r="M262" s="20">
        <f t="shared" si="18"/>
        <v>49.737817316374617</v>
      </c>
    </row>
    <row r="263" spans="1:13" x14ac:dyDescent="0.2">
      <c r="A263" s="2">
        <v>848</v>
      </c>
      <c r="B263" s="2" t="s">
        <v>257</v>
      </c>
      <c r="C263" s="2">
        <v>12</v>
      </c>
      <c r="D263" s="2">
        <v>25</v>
      </c>
      <c r="E263" s="5">
        <v>4361</v>
      </c>
      <c r="F263" s="2">
        <v>185386.1099999994</v>
      </c>
      <c r="G263" s="2">
        <v>18261.965081006059</v>
      </c>
      <c r="H263" s="2">
        <v>12210.8</v>
      </c>
      <c r="I263" s="2">
        <v>388218.2642333273</v>
      </c>
      <c r="J263" s="22">
        <f t="shared" ref="J263:J298" si="19">SUM(F263:I263)</f>
        <v>604077.13931433274</v>
      </c>
      <c r="K263" s="22">
        <f t="shared" si="17"/>
        <v>138.51803240411206</v>
      </c>
      <c r="L263" s="20">
        <f t="shared" ref="L263:L298" si="20">SUM(F263:H263)</f>
        <v>215858.87508100545</v>
      </c>
      <c r="M263" s="20">
        <f t="shared" si="18"/>
        <v>49.497563650769422</v>
      </c>
    </row>
    <row r="264" spans="1:13" x14ac:dyDescent="0.2">
      <c r="A264" s="2">
        <v>849</v>
      </c>
      <c r="B264" s="2" t="s">
        <v>258</v>
      </c>
      <c r="C264" s="2">
        <v>16</v>
      </c>
      <c r="D264" s="2">
        <v>25</v>
      </c>
      <c r="E264" s="5">
        <v>3033</v>
      </c>
      <c r="F264" s="2">
        <v>128932.82999999821</v>
      </c>
      <c r="G264" s="2">
        <v>12244.571291433802</v>
      </c>
      <c r="H264" s="2">
        <v>8492.4</v>
      </c>
      <c r="I264" s="2">
        <v>265287.15685101785</v>
      </c>
      <c r="J264" s="22">
        <f t="shared" si="19"/>
        <v>414956.95814244985</v>
      </c>
      <c r="K264" s="22">
        <f t="shared" si="17"/>
        <v>136.81403169879653</v>
      </c>
      <c r="L264" s="20">
        <f t="shared" si="20"/>
        <v>149669.801291432</v>
      </c>
      <c r="M264" s="20">
        <f t="shared" si="18"/>
        <v>49.347115493383448</v>
      </c>
    </row>
    <row r="265" spans="1:13" x14ac:dyDescent="0.2">
      <c r="A265" s="2">
        <v>850</v>
      </c>
      <c r="B265" s="2" t="s">
        <v>259</v>
      </c>
      <c r="C265" s="2">
        <v>13</v>
      </c>
      <c r="D265" s="2">
        <v>25</v>
      </c>
      <c r="E265" s="5">
        <v>2388</v>
      </c>
      <c r="F265" s="2">
        <v>101513.88000000082</v>
      </c>
      <c r="G265" s="2">
        <v>11246.327566683547</v>
      </c>
      <c r="H265" s="2">
        <v>6686.4</v>
      </c>
      <c r="I265" s="2">
        <v>223823.78403265</v>
      </c>
      <c r="J265" s="22">
        <f t="shared" si="19"/>
        <v>343270.39159933437</v>
      </c>
      <c r="K265" s="22">
        <f t="shared" si="17"/>
        <v>143.74807018397587</v>
      </c>
      <c r="L265" s="20">
        <f t="shared" si="20"/>
        <v>119446.60756668437</v>
      </c>
      <c r="M265" s="20">
        <f t="shared" si="18"/>
        <v>50.01951740648424</v>
      </c>
    </row>
    <row r="266" spans="1:13" x14ac:dyDescent="0.2">
      <c r="A266" s="2">
        <v>851</v>
      </c>
      <c r="B266" s="2" t="s">
        <v>260</v>
      </c>
      <c r="C266" s="2">
        <v>19</v>
      </c>
      <c r="D266" s="2">
        <v>22</v>
      </c>
      <c r="E266" s="5">
        <v>21602</v>
      </c>
      <c r="F266" s="2">
        <v>918301.01999999583</v>
      </c>
      <c r="G266" s="2">
        <v>119886.09930027947</v>
      </c>
      <c r="H266" s="2">
        <v>60485.599999999999</v>
      </c>
      <c r="I266" s="2">
        <v>1823458.7603047453</v>
      </c>
      <c r="J266" s="22">
        <f t="shared" si="19"/>
        <v>2922131.479605021</v>
      </c>
      <c r="K266" s="22">
        <f t="shared" si="17"/>
        <v>135.271339672485</v>
      </c>
      <c r="L266" s="20">
        <f t="shared" si="20"/>
        <v>1098672.7193002754</v>
      </c>
      <c r="M266" s="20">
        <f t="shared" si="18"/>
        <v>50.85976850755835</v>
      </c>
    </row>
    <row r="267" spans="1:13" x14ac:dyDescent="0.2">
      <c r="A267" s="2">
        <v>853</v>
      </c>
      <c r="B267" s="2" t="s">
        <v>261</v>
      </c>
      <c r="C267" s="2">
        <v>2</v>
      </c>
      <c r="D267" s="2">
        <v>20</v>
      </c>
      <c r="E267" s="5">
        <v>192962</v>
      </c>
      <c r="F267" s="2">
        <v>8202814.6200000048</v>
      </c>
      <c r="G267" s="2">
        <v>1010473.9017434838</v>
      </c>
      <c r="H267" s="2">
        <v>540293.6</v>
      </c>
      <c r="I267" s="2">
        <v>25107355.57631547</v>
      </c>
      <c r="J267" s="22">
        <f t="shared" si="19"/>
        <v>34860937.698058963</v>
      </c>
      <c r="K267" s="22">
        <f t="shared" si="17"/>
        <v>180.6621909912779</v>
      </c>
      <c r="L267" s="20">
        <f t="shared" si="20"/>
        <v>9753582.1217434891</v>
      </c>
      <c r="M267" s="20">
        <f t="shared" si="18"/>
        <v>50.546647120901987</v>
      </c>
    </row>
    <row r="268" spans="1:13" x14ac:dyDescent="0.2">
      <c r="A268" s="2">
        <v>854</v>
      </c>
      <c r="B268" s="2" t="s">
        <v>262</v>
      </c>
      <c r="C268" s="2">
        <v>19</v>
      </c>
      <c r="D268" s="2">
        <v>25</v>
      </c>
      <c r="E268" s="5">
        <v>3373</v>
      </c>
      <c r="F268" s="2">
        <v>143386.22999999858</v>
      </c>
      <c r="G268" s="2">
        <v>16199.20443448546</v>
      </c>
      <c r="H268" s="2">
        <v>9444.4</v>
      </c>
      <c r="I268" s="2">
        <v>291592.61044829729</v>
      </c>
      <c r="J268" s="22">
        <f t="shared" si="19"/>
        <v>460622.44488278136</v>
      </c>
      <c r="K268" s="22">
        <f t="shared" si="17"/>
        <v>136.56164983183555</v>
      </c>
      <c r="L268" s="20">
        <f t="shared" si="20"/>
        <v>169029.83443448404</v>
      </c>
      <c r="M268" s="20">
        <f t="shared" si="18"/>
        <v>50.112610268154178</v>
      </c>
    </row>
    <row r="269" spans="1:13" x14ac:dyDescent="0.2">
      <c r="A269" s="2">
        <v>857</v>
      </c>
      <c r="B269" s="2" t="s">
        <v>263</v>
      </c>
      <c r="C269" s="2">
        <v>11</v>
      </c>
      <c r="D269" s="2">
        <v>25</v>
      </c>
      <c r="E269" s="5">
        <v>2477</v>
      </c>
      <c r="F269" s="2">
        <v>105297.26999999955</v>
      </c>
      <c r="G269" s="2">
        <v>10220.192847393759</v>
      </c>
      <c r="H269" s="2">
        <v>6935.5999999999995</v>
      </c>
      <c r="I269" s="2">
        <v>233906.93965781995</v>
      </c>
      <c r="J269" s="22">
        <f t="shared" si="19"/>
        <v>356360.00250521326</v>
      </c>
      <c r="K269" s="22">
        <f t="shared" si="17"/>
        <v>143.8675827635096</v>
      </c>
      <c r="L269" s="20">
        <f t="shared" si="20"/>
        <v>122453.06284739332</v>
      </c>
      <c r="M269" s="20">
        <f t="shared" si="18"/>
        <v>49.43603667638002</v>
      </c>
    </row>
    <row r="270" spans="1:13" x14ac:dyDescent="0.2">
      <c r="A270" s="2">
        <v>858</v>
      </c>
      <c r="B270" s="2" t="s">
        <v>264</v>
      </c>
      <c r="C270" s="2">
        <v>1</v>
      </c>
      <c r="D270" s="2">
        <v>22</v>
      </c>
      <c r="E270" s="5">
        <v>38599</v>
      </c>
      <c r="F270" s="2">
        <v>1640843.4900000021</v>
      </c>
      <c r="G270" s="2">
        <v>260991.11468439587</v>
      </c>
      <c r="H270" s="2">
        <v>108077.2</v>
      </c>
      <c r="I270" s="2">
        <v>2779526.9112771642</v>
      </c>
      <c r="J270" s="22">
        <f t="shared" si="19"/>
        <v>4789438.7159615625</v>
      </c>
      <c r="K270" s="22">
        <f t="shared" si="17"/>
        <v>124.08193776941275</v>
      </c>
      <c r="L270" s="20">
        <f t="shared" si="20"/>
        <v>2009911.804684398</v>
      </c>
      <c r="M270" s="20">
        <f t="shared" si="18"/>
        <v>52.071603012627222</v>
      </c>
    </row>
    <row r="271" spans="1:13" x14ac:dyDescent="0.2">
      <c r="A271" s="2">
        <v>859</v>
      </c>
      <c r="B271" s="2" t="s">
        <v>265</v>
      </c>
      <c r="C271" s="2">
        <v>17</v>
      </c>
      <c r="D271" s="2">
        <v>24</v>
      </c>
      <c r="E271" s="5">
        <v>6637</v>
      </c>
      <c r="F271" s="2">
        <v>282138.87000000104</v>
      </c>
      <c r="G271" s="2">
        <v>29575.597231255506</v>
      </c>
      <c r="H271" s="2">
        <v>18583.599999999999</v>
      </c>
      <c r="I271" s="2">
        <v>543630.7881421675</v>
      </c>
      <c r="J271" s="22">
        <f t="shared" si="19"/>
        <v>873928.85537342401</v>
      </c>
      <c r="K271" s="22">
        <f t="shared" si="17"/>
        <v>131.67528331677323</v>
      </c>
      <c r="L271" s="20">
        <f t="shared" si="20"/>
        <v>330298.06723125651</v>
      </c>
      <c r="M271" s="20">
        <f t="shared" si="18"/>
        <v>49.766169539137643</v>
      </c>
    </row>
    <row r="272" spans="1:13" x14ac:dyDescent="0.2">
      <c r="A272" s="2">
        <v>886</v>
      </c>
      <c r="B272" s="2" t="s">
        <v>266</v>
      </c>
      <c r="C272" s="2">
        <v>4</v>
      </c>
      <c r="D272" s="2">
        <v>23</v>
      </c>
      <c r="E272" s="5">
        <v>12871</v>
      </c>
      <c r="F272" s="2">
        <v>547146.21000000089</v>
      </c>
      <c r="G272" s="2">
        <v>73694.620581305498</v>
      </c>
      <c r="H272" s="2">
        <v>36038.799999999996</v>
      </c>
      <c r="I272" s="2">
        <v>1105346.7297299178</v>
      </c>
      <c r="J272" s="22">
        <f t="shared" si="19"/>
        <v>1762226.3603112241</v>
      </c>
      <c r="K272" s="22">
        <f t="shared" si="17"/>
        <v>136.91448685504034</v>
      </c>
      <c r="L272" s="20">
        <f t="shared" si="20"/>
        <v>656879.63058130641</v>
      </c>
      <c r="M272" s="20">
        <f t="shared" si="18"/>
        <v>51.035632863126906</v>
      </c>
    </row>
    <row r="273" spans="1:13" x14ac:dyDescent="0.2">
      <c r="A273" s="2">
        <v>887</v>
      </c>
      <c r="B273" s="2" t="s">
        <v>267</v>
      </c>
      <c r="C273" s="2">
        <v>6</v>
      </c>
      <c r="D273" s="2">
        <v>25</v>
      </c>
      <c r="E273" s="5">
        <v>4688</v>
      </c>
      <c r="F273" s="2">
        <v>199286.88000000082</v>
      </c>
      <c r="G273" s="2">
        <v>21664.702194453163</v>
      </c>
      <c r="H273" s="2">
        <v>13126.4</v>
      </c>
      <c r="I273" s="2">
        <v>410605.82609659299</v>
      </c>
      <c r="J273" s="22">
        <f t="shared" si="19"/>
        <v>644683.808291047</v>
      </c>
      <c r="K273" s="22">
        <f t="shared" si="17"/>
        <v>137.51787719518921</v>
      </c>
      <c r="L273" s="20">
        <f t="shared" si="20"/>
        <v>234077.98219445397</v>
      </c>
      <c r="M273" s="20">
        <f t="shared" si="18"/>
        <v>49.931310195062707</v>
      </c>
    </row>
    <row r="274" spans="1:13" x14ac:dyDescent="0.2">
      <c r="A274" s="2">
        <v>889</v>
      </c>
      <c r="B274" s="2" t="s">
        <v>268</v>
      </c>
      <c r="C274" s="2">
        <v>17</v>
      </c>
      <c r="D274" s="2">
        <v>25</v>
      </c>
      <c r="E274" s="5">
        <v>2676</v>
      </c>
      <c r="F274" s="2">
        <v>113756.75999999978</v>
      </c>
      <c r="G274" s="2">
        <v>10225.514677519241</v>
      </c>
      <c r="H274" s="2">
        <v>7492.7999999999993</v>
      </c>
      <c r="I274" s="2">
        <v>250629.71689387475</v>
      </c>
      <c r="J274" s="22">
        <f t="shared" si="19"/>
        <v>382104.79157139373</v>
      </c>
      <c r="K274" s="22">
        <f t="shared" si="17"/>
        <v>142.78953347212024</v>
      </c>
      <c r="L274" s="20">
        <f t="shared" si="20"/>
        <v>131475.07467751901</v>
      </c>
      <c r="M274" s="20">
        <f t="shared" si="18"/>
        <v>49.131193825679745</v>
      </c>
    </row>
    <row r="275" spans="1:13" x14ac:dyDescent="0.2">
      <c r="A275" s="2">
        <v>890</v>
      </c>
      <c r="B275" s="2" t="s">
        <v>269</v>
      </c>
      <c r="C275" s="2">
        <v>19</v>
      </c>
      <c r="D275" s="2">
        <v>26</v>
      </c>
      <c r="E275" s="5">
        <v>1212</v>
      </c>
      <c r="F275" s="2">
        <v>51522.120000000112</v>
      </c>
      <c r="G275" s="2">
        <v>6331.8749035292194</v>
      </c>
      <c r="H275" s="2">
        <v>3393.6</v>
      </c>
      <c r="I275" s="2">
        <v>101590.65963265151</v>
      </c>
      <c r="J275" s="22">
        <f t="shared" si="19"/>
        <v>162838.25453618084</v>
      </c>
      <c r="K275" s="22">
        <f t="shared" si="17"/>
        <v>134.35499549189839</v>
      </c>
      <c r="L275" s="20">
        <f t="shared" si="20"/>
        <v>61247.594903529331</v>
      </c>
      <c r="M275" s="20">
        <f t="shared" si="18"/>
        <v>50.534319227334429</v>
      </c>
    </row>
    <row r="276" spans="1:13" x14ac:dyDescent="0.2">
      <c r="A276" s="2">
        <v>892</v>
      </c>
      <c r="B276" s="2" t="s">
        <v>270</v>
      </c>
      <c r="C276" s="2">
        <v>13</v>
      </c>
      <c r="D276" s="2">
        <v>25</v>
      </c>
      <c r="E276" s="5">
        <v>3681</v>
      </c>
      <c r="F276" s="2">
        <v>156479.30999999866</v>
      </c>
      <c r="G276" s="2">
        <v>16842.394507569697</v>
      </c>
      <c r="H276" s="2">
        <v>10306.799999999999</v>
      </c>
      <c r="I276" s="2">
        <v>336268.69263877091</v>
      </c>
      <c r="J276" s="22">
        <f t="shared" si="19"/>
        <v>519897.19714633923</v>
      </c>
      <c r="K276" s="22">
        <f t="shared" si="17"/>
        <v>141.23803236792699</v>
      </c>
      <c r="L276" s="20">
        <f t="shared" si="20"/>
        <v>183628.50450756834</v>
      </c>
      <c r="M276" s="20">
        <f t="shared" si="18"/>
        <v>49.885494297084584</v>
      </c>
    </row>
    <row r="277" spans="1:13" x14ac:dyDescent="0.2">
      <c r="A277" s="2">
        <v>893</v>
      </c>
      <c r="B277" s="2" t="s">
        <v>271</v>
      </c>
      <c r="C277" s="2">
        <v>15</v>
      </c>
      <c r="D277" s="2">
        <v>24</v>
      </c>
      <c r="E277" s="5">
        <v>7464</v>
      </c>
      <c r="F277" s="2">
        <v>317294.6400000006</v>
      </c>
      <c r="G277" s="2">
        <v>34515.291641155251</v>
      </c>
      <c r="H277" s="2">
        <v>20899.199999999997</v>
      </c>
      <c r="I277" s="2">
        <v>717532.42003672512</v>
      </c>
      <c r="J277" s="22">
        <f t="shared" si="19"/>
        <v>1090241.551677881</v>
      </c>
      <c r="K277" s="22">
        <f t="shared" si="17"/>
        <v>146.06666019264216</v>
      </c>
      <c r="L277" s="20">
        <f t="shared" si="20"/>
        <v>372709.13164115587</v>
      </c>
      <c r="M277" s="20">
        <f t="shared" si="18"/>
        <v>49.93423521451713</v>
      </c>
    </row>
    <row r="278" spans="1:13" x14ac:dyDescent="0.2">
      <c r="A278" s="2">
        <v>895</v>
      </c>
      <c r="B278" s="2" t="s">
        <v>272</v>
      </c>
      <c r="C278" s="2">
        <v>2</v>
      </c>
      <c r="D278" s="2">
        <v>23</v>
      </c>
      <c r="E278" s="5">
        <v>15522</v>
      </c>
      <c r="F278" s="2">
        <v>659840.21999999881</v>
      </c>
      <c r="G278" s="2">
        <v>87381.079597587566</v>
      </c>
      <c r="H278" s="2">
        <v>43461.599999999999</v>
      </c>
      <c r="I278" s="2">
        <v>1419789.552412224</v>
      </c>
      <c r="J278" s="22">
        <f t="shared" si="19"/>
        <v>2210472.4520098101</v>
      </c>
      <c r="K278" s="22">
        <f t="shared" si="17"/>
        <v>142.40899703709638</v>
      </c>
      <c r="L278" s="20">
        <f t="shared" si="20"/>
        <v>790682.89959758637</v>
      </c>
      <c r="M278" s="20">
        <f t="shared" si="18"/>
        <v>50.939498750005562</v>
      </c>
    </row>
    <row r="279" spans="1:13" x14ac:dyDescent="0.2">
      <c r="A279" s="2">
        <v>905</v>
      </c>
      <c r="B279" s="2" t="s">
        <v>273</v>
      </c>
      <c r="C279" s="2">
        <v>15</v>
      </c>
      <c r="D279" s="2">
        <v>21</v>
      </c>
      <c r="E279" s="5">
        <v>67636</v>
      </c>
      <c r="F279" s="2">
        <v>2875206.3599999994</v>
      </c>
      <c r="G279" s="2">
        <v>395056.78621999442</v>
      </c>
      <c r="H279" s="2">
        <v>189380.8</v>
      </c>
      <c r="I279" s="2">
        <v>6735322.6245033136</v>
      </c>
      <c r="J279" s="22">
        <f t="shared" si="19"/>
        <v>10194966.570723306</v>
      </c>
      <c r="K279" s="22">
        <f t="shared" si="17"/>
        <v>150.73284302329094</v>
      </c>
      <c r="L279" s="20">
        <f t="shared" si="20"/>
        <v>3459643.9462199938</v>
      </c>
      <c r="M279" s="20">
        <f t="shared" si="18"/>
        <v>51.15092474747167</v>
      </c>
    </row>
    <row r="280" spans="1:13" x14ac:dyDescent="0.2">
      <c r="A280" s="2">
        <v>908</v>
      </c>
      <c r="B280" s="2" t="s">
        <v>274</v>
      </c>
      <c r="C280" s="2">
        <v>6</v>
      </c>
      <c r="D280" s="2">
        <v>22</v>
      </c>
      <c r="E280" s="5">
        <v>20972</v>
      </c>
      <c r="F280" s="2">
        <v>891519.71999999881</v>
      </c>
      <c r="G280" s="2">
        <v>117388.25065064715</v>
      </c>
      <c r="H280" s="2">
        <v>58721.599999999999</v>
      </c>
      <c r="I280" s="2">
        <v>1897643.0003333148</v>
      </c>
      <c r="J280" s="22">
        <f t="shared" si="19"/>
        <v>2965272.5709839608</v>
      </c>
      <c r="K280" s="22">
        <f t="shared" si="17"/>
        <v>141.39197839900632</v>
      </c>
      <c r="L280" s="20">
        <f t="shared" si="20"/>
        <v>1067629.570650646</v>
      </c>
      <c r="M280" s="20">
        <f t="shared" si="18"/>
        <v>50.907379870810892</v>
      </c>
    </row>
    <row r="281" spans="1:13" x14ac:dyDescent="0.2">
      <c r="A281" s="2">
        <v>915</v>
      </c>
      <c r="B281" s="2" t="s">
        <v>275</v>
      </c>
      <c r="C281" s="2">
        <v>11</v>
      </c>
      <c r="D281" s="2">
        <v>22</v>
      </c>
      <c r="E281" s="5">
        <v>20466</v>
      </c>
      <c r="F281" s="2">
        <v>870009.65999999642</v>
      </c>
      <c r="G281" s="2">
        <v>111105.42183311505</v>
      </c>
      <c r="H281" s="2">
        <v>57304.799999999996</v>
      </c>
      <c r="I281" s="2">
        <v>1802781.1431632466</v>
      </c>
      <c r="J281" s="22">
        <f t="shared" si="19"/>
        <v>2841201.024996358</v>
      </c>
      <c r="K281" s="22">
        <f t="shared" si="17"/>
        <v>138.82541898741121</v>
      </c>
      <c r="L281" s="20">
        <f t="shared" si="20"/>
        <v>1038419.8818331115</v>
      </c>
      <c r="M281" s="20">
        <f t="shared" si="18"/>
        <v>50.738780505868831</v>
      </c>
    </row>
    <row r="282" spans="1:13" x14ac:dyDescent="0.2">
      <c r="A282" s="2">
        <v>918</v>
      </c>
      <c r="B282" s="2" t="s">
        <v>276</v>
      </c>
      <c r="C282" s="2">
        <v>2</v>
      </c>
      <c r="D282" s="2">
        <v>25</v>
      </c>
      <c r="E282" s="5">
        <v>2293</v>
      </c>
      <c r="F282" s="2">
        <v>97475.430000000633</v>
      </c>
      <c r="G282" s="2">
        <v>11049.642307962391</v>
      </c>
      <c r="H282" s="2">
        <v>6420.4</v>
      </c>
      <c r="I282" s="2">
        <v>222722.2064687059</v>
      </c>
      <c r="J282" s="22">
        <f t="shared" si="19"/>
        <v>337667.67877666891</v>
      </c>
      <c r="K282" s="22">
        <f t="shared" si="17"/>
        <v>147.26021752144305</v>
      </c>
      <c r="L282" s="20">
        <f t="shared" si="20"/>
        <v>114945.47230796302</v>
      </c>
      <c r="M282" s="20">
        <f t="shared" si="18"/>
        <v>50.128858398588321</v>
      </c>
    </row>
    <row r="283" spans="1:13" x14ac:dyDescent="0.2">
      <c r="A283" s="2">
        <v>921</v>
      </c>
      <c r="B283" s="2" t="s">
        <v>277</v>
      </c>
      <c r="C283" s="2">
        <v>11</v>
      </c>
      <c r="D283" s="2">
        <v>25</v>
      </c>
      <c r="E283" s="5">
        <v>2014</v>
      </c>
      <c r="F283" s="2">
        <v>85615.140000000596</v>
      </c>
      <c r="G283" s="2">
        <v>7792.7942769466681</v>
      </c>
      <c r="H283" s="2">
        <v>5639.2</v>
      </c>
      <c r="I283" s="2">
        <v>184810.61631564383</v>
      </c>
      <c r="J283" s="22">
        <f t="shared" si="19"/>
        <v>283857.75059259107</v>
      </c>
      <c r="K283" s="22">
        <f t="shared" si="17"/>
        <v>140.94227934090918</v>
      </c>
      <c r="L283" s="20">
        <f t="shared" si="20"/>
        <v>99047.134276947254</v>
      </c>
      <c r="M283" s="20">
        <f t="shared" si="18"/>
        <v>49.179311954790094</v>
      </c>
    </row>
    <row r="284" spans="1:13" x14ac:dyDescent="0.2">
      <c r="A284" s="2">
        <v>922</v>
      </c>
      <c r="B284" s="2" t="s">
        <v>278</v>
      </c>
      <c r="C284" s="2">
        <v>6</v>
      </c>
      <c r="D284" s="2">
        <v>25</v>
      </c>
      <c r="E284" s="5">
        <v>4355</v>
      </c>
      <c r="F284" s="2">
        <v>185131.04999999981</v>
      </c>
      <c r="G284" s="2">
        <v>23904.330855038825</v>
      </c>
      <c r="H284" s="2">
        <v>12194</v>
      </c>
      <c r="I284" s="2">
        <v>364464.91709455301</v>
      </c>
      <c r="J284" s="22">
        <f t="shared" si="19"/>
        <v>585694.29794959165</v>
      </c>
      <c r="K284" s="22">
        <f t="shared" si="17"/>
        <v>134.4877836853253</v>
      </c>
      <c r="L284" s="20">
        <f t="shared" si="20"/>
        <v>221229.38085503865</v>
      </c>
      <c r="M284" s="20">
        <f t="shared" si="18"/>
        <v>50.798939346736773</v>
      </c>
    </row>
    <row r="285" spans="1:13" x14ac:dyDescent="0.2">
      <c r="A285" s="2">
        <v>924</v>
      </c>
      <c r="B285" s="2" t="s">
        <v>279</v>
      </c>
      <c r="C285" s="2">
        <v>16</v>
      </c>
      <c r="D285" s="2">
        <v>25</v>
      </c>
      <c r="E285" s="5">
        <v>3114</v>
      </c>
      <c r="F285" s="2">
        <v>132376.1400000006</v>
      </c>
      <c r="G285" s="2">
        <v>14387.333621047977</v>
      </c>
      <c r="H285" s="2">
        <v>8719.1999999999989</v>
      </c>
      <c r="I285" s="2">
        <v>271457.12402448611</v>
      </c>
      <c r="J285" s="22">
        <f t="shared" si="19"/>
        <v>426939.79764553474</v>
      </c>
      <c r="K285" s="22">
        <f t="shared" si="17"/>
        <v>137.10333899985059</v>
      </c>
      <c r="L285" s="20">
        <f t="shared" si="20"/>
        <v>155482.6736210486</v>
      </c>
      <c r="M285" s="20">
        <f t="shared" si="18"/>
        <v>49.930209897575018</v>
      </c>
    </row>
    <row r="286" spans="1:13" x14ac:dyDescent="0.2">
      <c r="A286" s="2">
        <v>925</v>
      </c>
      <c r="B286" s="2" t="s">
        <v>280</v>
      </c>
      <c r="C286" s="2">
        <v>11</v>
      </c>
      <c r="D286" s="2">
        <v>25</v>
      </c>
      <c r="E286" s="5">
        <v>3579</v>
      </c>
      <c r="F286" s="2">
        <v>152143.28999999911</v>
      </c>
      <c r="G286" s="2">
        <v>14708.269068004241</v>
      </c>
      <c r="H286" s="2">
        <v>10021.199999999999</v>
      </c>
      <c r="I286" s="2">
        <v>484015.91947959003</v>
      </c>
      <c r="J286" s="22">
        <f t="shared" si="19"/>
        <v>660888.67854759342</v>
      </c>
      <c r="K286" s="22">
        <f t="shared" si="17"/>
        <v>184.6573563977629</v>
      </c>
      <c r="L286" s="20">
        <f t="shared" si="20"/>
        <v>176872.75906800336</v>
      </c>
      <c r="M286" s="20">
        <f t="shared" si="18"/>
        <v>49.419602980721812</v>
      </c>
    </row>
    <row r="287" spans="1:13" x14ac:dyDescent="0.2">
      <c r="A287" s="2">
        <v>927</v>
      </c>
      <c r="B287" s="2" t="s">
        <v>281</v>
      </c>
      <c r="C287" s="2">
        <v>1</v>
      </c>
      <c r="D287" s="2">
        <v>22</v>
      </c>
      <c r="E287" s="5">
        <v>29158</v>
      </c>
      <c r="F287" s="2">
        <v>1239506.5799999982</v>
      </c>
      <c r="G287" s="2">
        <v>184353.45048445181</v>
      </c>
      <c r="H287" s="2">
        <v>81642.399999999994</v>
      </c>
      <c r="I287" s="2">
        <v>1610681.1543365628</v>
      </c>
      <c r="J287" s="22">
        <f t="shared" si="19"/>
        <v>3116183.5848210128</v>
      </c>
      <c r="K287" s="22">
        <f t="shared" si="17"/>
        <v>106.8723364023943</v>
      </c>
      <c r="L287" s="20">
        <f t="shared" si="20"/>
        <v>1505502.43048445</v>
      </c>
      <c r="M287" s="20">
        <f t="shared" si="18"/>
        <v>51.632568436945263</v>
      </c>
    </row>
    <row r="288" spans="1:13" x14ac:dyDescent="0.2">
      <c r="A288" s="2">
        <v>931</v>
      </c>
      <c r="B288" s="2" t="s">
        <v>282</v>
      </c>
      <c r="C288" s="2">
        <v>13</v>
      </c>
      <c r="D288" s="2">
        <v>24</v>
      </c>
      <c r="E288" s="5">
        <v>6176</v>
      </c>
      <c r="F288" s="2">
        <v>262541.76000000164</v>
      </c>
      <c r="G288" s="2">
        <v>26084.753572115082</v>
      </c>
      <c r="H288" s="2">
        <v>17292.8</v>
      </c>
      <c r="I288" s="2">
        <v>595218.07571291702</v>
      </c>
      <c r="J288" s="22">
        <f t="shared" si="19"/>
        <v>901137.3892850338</v>
      </c>
      <c r="K288" s="22">
        <f t="shared" si="17"/>
        <v>145.90955137387206</v>
      </c>
      <c r="L288" s="20">
        <f t="shared" si="20"/>
        <v>305919.31357211672</v>
      </c>
      <c r="M288" s="20">
        <f t="shared" si="18"/>
        <v>49.533567612065532</v>
      </c>
    </row>
    <row r="289" spans="1:13" x14ac:dyDescent="0.2">
      <c r="A289" s="2">
        <v>934</v>
      </c>
      <c r="B289" s="2" t="s">
        <v>283</v>
      </c>
      <c r="C289" s="2">
        <v>14</v>
      </c>
      <c r="D289" s="2">
        <v>25</v>
      </c>
      <c r="E289" s="5">
        <v>2827</v>
      </c>
      <c r="F289" s="2">
        <v>120175.77000000142</v>
      </c>
      <c r="G289" s="2">
        <v>13572.465134979824</v>
      </c>
      <c r="H289" s="2">
        <v>7915.5999999999995</v>
      </c>
      <c r="I289" s="2">
        <v>246633.89321972485</v>
      </c>
      <c r="J289" s="22">
        <f t="shared" si="19"/>
        <v>388297.72835470608</v>
      </c>
      <c r="K289" s="22">
        <f t="shared" si="17"/>
        <v>137.35328204977222</v>
      </c>
      <c r="L289" s="20">
        <f t="shared" si="20"/>
        <v>141663.83513498126</v>
      </c>
      <c r="M289" s="20">
        <f t="shared" si="18"/>
        <v>50.111013489558282</v>
      </c>
    </row>
    <row r="290" spans="1:13" x14ac:dyDescent="0.2">
      <c r="A290" s="2">
        <v>935</v>
      </c>
      <c r="B290" s="2" t="s">
        <v>284</v>
      </c>
      <c r="C290" s="2">
        <v>8</v>
      </c>
      <c r="D290" s="2">
        <v>25</v>
      </c>
      <c r="E290" s="5">
        <v>3109</v>
      </c>
      <c r="F290" s="2">
        <v>132163.58999999985</v>
      </c>
      <c r="G290" s="2">
        <v>13344.208247379205</v>
      </c>
      <c r="H290" s="2">
        <v>8705.1999999999989</v>
      </c>
      <c r="I290" s="2">
        <v>287809.1319421723</v>
      </c>
      <c r="J290" s="22">
        <f t="shared" si="19"/>
        <v>442022.13018955139</v>
      </c>
      <c r="K290" s="22">
        <f t="shared" si="17"/>
        <v>142.17501775154435</v>
      </c>
      <c r="L290" s="20">
        <f t="shared" si="20"/>
        <v>154212.99824737906</v>
      </c>
      <c r="M290" s="20">
        <f t="shared" si="18"/>
        <v>49.602122305364766</v>
      </c>
    </row>
    <row r="291" spans="1:13" x14ac:dyDescent="0.2">
      <c r="A291" s="2">
        <v>936</v>
      </c>
      <c r="B291" s="2" t="s">
        <v>285</v>
      </c>
      <c r="C291" s="2">
        <v>6</v>
      </c>
      <c r="D291" s="2">
        <v>24</v>
      </c>
      <c r="E291" s="5">
        <v>6544</v>
      </c>
      <c r="F291" s="2">
        <v>278185.44000000507</v>
      </c>
      <c r="G291" s="2">
        <v>29059.001689580626</v>
      </c>
      <c r="H291" s="2">
        <v>18323.199999999997</v>
      </c>
      <c r="I291" s="2">
        <v>649256.83209114661</v>
      </c>
      <c r="J291" s="22">
        <f t="shared" si="19"/>
        <v>974824.47378073237</v>
      </c>
      <c r="K291" s="22">
        <f t="shared" si="17"/>
        <v>148.96462007651778</v>
      </c>
      <c r="L291" s="20">
        <f t="shared" si="20"/>
        <v>325567.6416895857</v>
      </c>
      <c r="M291" s="20">
        <f t="shared" si="18"/>
        <v>49.75055649290735</v>
      </c>
    </row>
    <row r="292" spans="1:13" x14ac:dyDescent="0.2">
      <c r="A292" s="2">
        <v>946</v>
      </c>
      <c r="B292" s="2" t="s">
        <v>286</v>
      </c>
      <c r="C292" s="2">
        <v>15</v>
      </c>
      <c r="D292" s="2">
        <v>24</v>
      </c>
      <c r="E292" s="5">
        <v>6461</v>
      </c>
      <c r="F292" s="2">
        <v>274657.1099999994</v>
      </c>
      <c r="G292" s="2">
        <v>31026.417416957484</v>
      </c>
      <c r="H292" s="2">
        <v>18090.8</v>
      </c>
      <c r="I292" s="2">
        <v>608732.30200475524</v>
      </c>
      <c r="J292" s="22">
        <f t="shared" si="19"/>
        <v>932506.62942171213</v>
      </c>
      <c r="K292" s="22">
        <f t="shared" si="17"/>
        <v>144.32852954987032</v>
      </c>
      <c r="L292" s="20">
        <f t="shared" si="20"/>
        <v>323774.32741695689</v>
      </c>
      <c r="M292" s="20">
        <f t="shared" si="18"/>
        <v>50.112107633022269</v>
      </c>
    </row>
    <row r="293" spans="1:13" x14ac:dyDescent="0.2">
      <c r="A293" s="2">
        <v>976</v>
      </c>
      <c r="B293" s="2" t="s">
        <v>287</v>
      </c>
      <c r="C293" s="2">
        <v>19</v>
      </c>
      <c r="D293" s="2">
        <v>25</v>
      </c>
      <c r="E293" s="5">
        <v>3918</v>
      </c>
      <c r="F293" s="2">
        <v>166554.18000000343</v>
      </c>
      <c r="G293" s="2">
        <v>17217.355630769118</v>
      </c>
      <c r="H293" s="2">
        <v>10970.4</v>
      </c>
      <c r="I293" s="2">
        <v>329392.83562040364</v>
      </c>
      <c r="J293" s="22">
        <f t="shared" si="19"/>
        <v>524134.77125117613</v>
      </c>
      <c r="K293" s="22">
        <f t="shared" si="17"/>
        <v>133.77610292270958</v>
      </c>
      <c r="L293" s="20">
        <f t="shared" si="20"/>
        <v>194741.93563077252</v>
      </c>
      <c r="M293" s="20">
        <f t="shared" si="18"/>
        <v>49.704424612244139</v>
      </c>
    </row>
    <row r="294" spans="1:13" x14ac:dyDescent="0.2">
      <c r="A294" s="2">
        <v>977</v>
      </c>
      <c r="B294" s="2" t="s">
        <v>288</v>
      </c>
      <c r="C294" s="2">
        <v>17</v>
      </c>
      <c r="D294" s="2">
        <v>23</v>
      </c>
      <c r="E294" s="5">
        <v>15255</v>
      </c>
      <c r="F294" s="2">
        <v>648490.04999999702</v>
      </c>
      <c r="G294" s="2">
        <v>77002.169894826249</v>
      </c>
      <c r="H294" s="2">
        <v>42714</v>
      </c>
      <c r="I294" s="2">
        <v>1357301.3831367146</v>
      </c>
      <c r="J294" s="22">
        <f t="shared" si="19"/>
        <v>2125507.603031538</v>
      </c>
      <c r="K294" s="22">
        <f t="shared" si="17"/>
        <v>139.33186516103166</v>
      </c>
      <c r="L294" s="20">
        <f t="shared" si="20"/>
        <v>768206.21989482327</v>
      </c>
      <c r="M294" s="20">
        <f t="shared" si="18"/>
        <v>50.35766764305626</v>
      </c>
    </row>
    <row r="295" spans="1:13" x14ac:dyDescent="0.2">
      <c r="A295" s="2">
        <v>980</v>
      </c>
      <c r="B295" s="2" t="s">
        <v>289</v>
      </c>
      <c r="C295" s="2">
        <v>6</v>
      </c>
      <c r="D295" s="2">
        <v>22</v>
      </c>
      <c r="E295" s="5">
        <v>33254</v>
      </c>
      <c r="F295" s="2">
        <v>1413627.5399999991</v>
      </c>
      <c r="G295" s="2">
        <v>185123.04685701171</v>
      </c>
      <c r="H295" s="2">
        <v>93111.2</v>
      </c>
      <c r="I295" s="2">
        <v>2961791.9140067575</v>
      </c>
      <c r="J295" s="22">
        <f t="shared" si="19"/>
        <v>4653653.7008637683</v>
      </c>
      <c r="K295" s="22">
        <f t="shared" si="17"/>
        <v>139.94267459144069</v>
      </c>
      <c r="L295" s="20">
        <f t="shared" si="20"/>
        <v>1691861.7868570108</v>
      </c>
      <c r="M295" s="20">
        <f t="shared" si="18"/>
        <v>50.876940724634956</v>
      </c>
    </row>
    <row r="296" spans="1:13" x14ac:dyDescent="0.2">
      <c r="A296" s="2">
        <v>981</v>
      </c>
      <c r="B296" s="2" t="s">
        <v>290</v>
      </c>
      <c r="C296" s="2">
        <v>5</v>
      </c>
      <c r="D296" s="2">
        <v>25</v>
      </c>
      <c r="E296" s="5">
        <v>2343</v>
      </c>
      <c r="F296" s="2">
        <v>99600.930000000633</v>
      </c>
      <c r="G296" s="2">
        <v>11145.343467707924</v>
      </c>
      <c r="H296" s="2">
        <v>6560.4</v>
      </c>
      <c r="I296" s="2">
        <v>192319.76249183441</v>
      </c>
      <c r="J296" s="22">
        <f t="shared" si="19"/>
        <v>309626.43595954299</v>
      </c>
      <c r="K296" s="22">
        <f t="shared" si="17"/>
        <v>132.14956720424371</v>
      </c>
      <c r="L296" s="20">
        <f t="shared" si="20"/>
        <v>117306.67346770855</v>
      </c>
      <c r="M296" s="20">
        <f t="shared" si="18"/>
        <v>50.066868744220464</v>
      </c>
    </row>
    <row r="297" spans="1:13" x14ac:dyDescent="0.2">
      <c r="A297" s="2">
        <v>989</v>
      </c>
      <c r="B297" s="2" t="s">
        <v>291</v>
      </c>
      <c r="C297" s="2">
        <v>14</v>
      </c>
      <c r="D297" s="2">
        <v>24</v>
      </c>
      <c r="E297" s="5">
        <v>5616</v>
      </c>
      <c r="F297" s="2">
        <v>238736.16000000015</v>
      </c>
      <c r="G297" s="2">
        <v>26684.486958687972</v>
      </c>
      <c r="H297" s="2">
        <v>15724.8</v>
      </c>
      <c r="I297" s="2">
        <v>491947.55329387222</v>
      </c>
      <c r="J297" s="22">
        <f t="shared" si="19"/>
        <v>773093.00025256025</v>
      </c>
      <c r="K297" s="22">
        <f t="shared" si="17"/>
        <v>137.65901001648152</v>
      </c>
      <c r="L297" s="20">
        <f t="shared" si="20"/>
        <v>281145.44695868809</v>
      </c>
      <c r="M297" s="20">
        <f t="shared" si="18"/>
        <v>50.061511210592606</v>
      </c>
    </row>
    <row r="298" spans="1:13" x14ac:dyDescent="0.2">
      <c r="A298" s="2">
        <v>992</v>
      </c>
      <c r="B298" s="2" t="s">
        <v>292</v>
      </c>
      <c r="C298" s="2">
        <v>13</v>
      </c>
      <c r="D298" s="2">
        <v>23</v>
      </c>
      <c r="E298" s="5">
        <v>18765</v>
      </c>
      <c r="F298" s="2">
        <v>797700.14999999851</v>
      </c>
      <c r="G298" s="2">
        <v>98295.395590307118</v>
      </c>
      <c r="H298" s="2">
        <v>52542</v>
      </c>
      <c r="I298" s="2">
        <v>1867898.3899203963</v>
      </c>
      <c r="J298" s="22">
        <f t="shared" si="19"/>
        <v>2816435.935510702</v>
      </c>
      <c r="K298" s="22">
        <f t="shared" si="17"/>
        <v>150.08984468482291</v>
      </c>
      <c r="L298" s="20">
        <f t="shared" si="20"/>
        <v>948537.54559030558</v>
      </c>
      <c r="M298" s="20">
        <f t="shared" si="18"/>
        <v>50.548230513738638</v>
      </c>
    </row>
    <row r="301" spans="1:13" x14ac:dyDescent="0.2">
      <c r="A301" s="2" t="s">
        <v>335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85" zoomScaleNormal="85" workbookViewId="0"/>
  </sheetViews>
  <sheetFormatPr defaultColWidth="8.7109375" defaultRowHeight="15.75" x14ac:dyDescent="0.25"/>
  <cols>
    <col min="1" max="2" width="23.7109375" style="8" customWidth="1"/>
    <col min="3" max="3" width="20.140625" style="8" customWidth="1"/>
    <col min="4" max="5" width="19.7109375" style="8" customWidth="1"/>
    <col min="6" max="6" width="8.7109375" customWidth="1"/>
    <col min="7" max="8" width="23.7109375" style="15" customWidth="1"/>
    <col min="9" max="9" width="20.140625" style="15" customWidth="1"/>
    <col min="10" max="11" width="19.7109375" style="15" customWidth="1"/>
    <col min="12" max="16384" width="8.7109375" style="15"/>
  </cols>
  <sheetData>
    <row r="1" spans="1:11" ht="38.25" customHeight="1" thickBot="1" x14ac:dyDescent="0.35">
      <c r="A1" s="25" t="s">
        <v>334</v>
      </c>
      <c r="G1" s="14"/>
    </row>
    <row r="2" spans="1:11" ht="54.75" customHeight="1" thickTop="1" thickBot="1" x14ac:dyDescent="0.35">
      <c r="A2" s="57" t="s">
        <v>318</v>
      </c>
      <c r="B2" s="58" t="s">
        <v>320</v>
      </c>
      <c r="C2" s="55" t="s">
        <v>330</v>
      </c>
      <c r="D2" s="59" t="s">
        <v>371</v>
      </c>
      <c r="E2" s="59" t="s">
        <v>370</v>
      </c>
      <c r="G2" s="60" t="s">
        <v>326</v>
      </c>
      <c r="H2" s="58" t="s">
        <v>319</v>
      </c>
      <c r="I2" s="55" t="s">
        <v>330</v>
      </c>
      <c r="J2" s="59" t="s">
        <v>371</v>
      </c>
      <c r="K2" s="59" t="s">
        <v>370</v>
      </c>
    </row>
    <row r="3" spans="1:11" ht="16.5" thickTop="1" x14ac:dyDescent="0.25">
      <c r="B3" s="9" t="s">
        <v>2</v>
      </c>
      <c r="C3" s="32">
        <f>SUM(C4:C21)</f>
        <v>5495408</v>
      </c>
      <c r="D3" s="32">
        <f t="shared" ref="D3" si="0">SUM(D4:D21)</f>
        <v>849996936.47533309</v>
      </c>
      <c r="E3" s="11">
        <f>D3/C3</f>
        <v>154.67403630000413</v>
      </c>
      <c r="H3" s="9" t="s">
        <v>2</v>
      </c>
      <c r="I3" s="10">
        <f>SUM(I4:I21)</f>
        <v>5495408</v>
      </c>
      <c r="J3" s="32">
        <f t="shared" ref="J3" si="1">SUM(J4:J21)</f>
        <v>849996936.47533298</v>
      </c>
      <c r="K3" s="33">
        <f>J3/I3</f>
        <v>154.6740363000041</v>
      </c>
    </row>
    <row r="4" spans="1:11" x14ac:dyDescent="0.25">
      <c r="A4" s="12">
        <v>1</v>
      </c>
      <c r="B4" s="12" t="s">
        <v>0</v>
      </c>
      <c r="C4" s="3">
        <f>SUMIF('Tuet kunnittain 2021'!$C$6:$C$298,A4,'Tuet kunnittain 2021'!E$6:E$298)</f>
        <v>1689725</v>
      </c>
      <c r="D4" s="3">
        <f>SUMIF('Tuet kunnittain 2021'!$C$6:$C$298,$A4,'Tuet kunnittain 2021'!$J$6:$J$298)</f>
        <v>301844049.78148234</v>
      </c>
      <c r="E4" s="13">
        <f t="shared" ref="E4:E21" si="2">D4/C4</f>
        <v>178.63501444405588</v>
      </c>
      <c r="G4" s="12">
        <v>20</v>
      </c>
      <c r="H4" s="12" t="s">
        <v>310</v>
      </c>
      <c r="I4" s="12">
        <f>SUMIF('Tuet kunnittain 2021'!$D$6:$D$298,G4,'Tuet kunnittain 2021'!E$6:E$298)</f>
        <v>2195437</v>
      </c>
      <c r="J4" s="3">
        <f>SUMIF('Tuet kunnittain 2021'!$D$6:$D$298,G4,'Tuet kunnittain 2021'!$J$6:$J$298)</f>
        <v>386090032.48308909</v>
      </c>
      <c r="K4" s="34">
        <f t="shared" ref="K4:K10" si="3">J4/I4</f>
        <v>175.8602193928084</v>
      </c>
    </row>
    <row r="5" spans="1:11" x14ac:dyDescent="0.25">
      <c r="A5" s="12">
        <v>2</v>
      </c>
      <c r="B5" s="12" t="s">
        <v>293</v>
      </c>
      <c r="C5" s="3">
        <f>SUMIF('Tuet kunnittain 2021'!$C$6:$C$298,A5,'Tuet kunnittain 2021'!E$6:E$298)</f>
        <v>479341</v>
      </c>
      <c r="D5" s="3">
        <f>SUMIF('Tuet kunnittain 2021'!$C$6:$C$298,$A5,'Tuet kunnittain 2021'!$J$6:$J$298)</f>
        <v>73780877.561957493</v>
      </c>
      <c r="E5" s="13">
        <f t="shared" si="2"/>
        <v>153.92148295672078</v>
      </c>
      <c r="G5" s="12">
        <v>21</v>
      </c>
      <c r="H5" s="12" t="s">
        <v>311</v>
      </c>
      <c r="I5" s="12">
        <f>SUMIF('Tuet kunnittain 2021'!$D$6:$D$298,G5,'Tuet kunnittain 2021'!E$6:E$298)</f>
        <v>1011916</v>
      </c>
      <c r="J5" s="3">
        <f>SUMIF('Tuet kunnittain 2021'!$D$6:$D$298,G5,'Tuet kunnittain 2021'!$J$6:$J$298)</f>
        <v>145953853.39547169</v>
      </c>
      <c r="K5" s="34">
        <f t="shared" si="3"/>
        <v>144.23514737929995</v>
      </c>
    </row>
    <row r="6" spans="1:11" x14ac:dyDescent="0.25">
      <c r="A6" s="12">
        <v>4</v>
      </c>
      <c r="B6" s="12" t="s">
        <v>294</v>
      </c>
      <c r="C6" s="3">
        <f>SUMIF('Tuet kunnittain 2021'!$C$6:$C$298,A6,'Tuet kunnittain 2021'!E$6:E$298)</f>
        <v>216752</v>
      </c>
      <c r="D6" s="3">
        <f>SUMIF('Tuet kunnittain 2021'!$C$6:$C$298,$A6,'Tuet kunnittain 2021'!$J$6:$J$298)</f>
        <v>31702593.558635063</v>
      </c>
      <c r="E6" s="13">
        <f t="shared" si="2"/>
        <v>146.26205782938595</v>
      </c>
      <c r="G6" s="12">
        <v>22</v>
      </c>
      <c r="H6" s="12" t="s">
        <v>312</v>
      </c>
      <c r="I6" s="12">
        <f>SUMIF('Tuet kunnittain 2021'!$D$6:$D$298,G6,'Tuet kunnittain 2021'!E$6:E$298)</f>
        <v>818157</v>
      </c>
      <c r="J6" s="3">
        <f>SUMIF('Tuet kunnittain 2021'!$D$6:$D$298,G6,'Tuet kunnittain 2021'!$J$6:$J$298)</f>
        <v>110970102.069225</v>
      </c>
      <c r="K6" s="34">
        <f t="shared" si="3"/>
        <v>135.63423898985769</v>
      </c>
    </row>
    <row r="7" spans="1:11" x14ac:dyDescent="0.25">
      <c r="A7" s="12">
        <v>5</v>
      </c>
      <c r="B7" s="12" t="s">
        <v>295</v>
      </c>
      <c r="C7" s="3">
        <f>SUMIF('Tuet kunnittain 2021'!$C$6:$C$298,A7,'Tuet kunnittain 2021'!E$6:E$298)</f>
        <v>170925</v>
      </c>
      <c r="D7" s="3">
        <f>SUMIF('Tuet kunnittain 2021'!$C$6:$C$298,$A7,'Tuet kunnittain 2021'!$J$6:$J$298)</f>
        <v>23882232.476759199</v>
      </c>
      <c r="E7" s="13">
        <f t="shared" si="2"/>
        <v>139.72346044615591</v>
      </c>
      <c r="G7" s="12">
        <v>23</v>
      </c>
      <c r="H7" s="12" t="s">
        <v>313</v>
      </c>
      <c r="I7" s="12">
        <f>SUMIF('Tuet kunnittain 2021'!$D$6:$D$298,G7,'Tuet kunnittain 2021'!E$6:E$298)</f>
        <v>595782</v>
      </c>
      <c r="J7" s="3">
        <f>SUMIF('Tuet kunnittain 2021'!$D$6:$D$298,G7,'Tuet kunnittain 2021'!$J$6:$J$298)</f>
        <v>82833506.894768804</v>
      </c>
      <c r="K7" s="34">
        <f t="shared" si="3"/>
        <v>139.03324856200558</v>
      </c>
    </row>
    <row r="8" spans="1:11" x14ac:dyDescent="0.25">
      <c r="A8" s="12">
        <v>6</v>
      </c>
      <c r="B8" s="12" t="s">
        <v>296</v>
      </c>
      <c r="C8" s="3">
        <f>SUMIF('Tuet kunnittain 2021'!$C$6:$C$298,A8,'Tuet kunnittain 2021'!E$6:E$298)</f>
        <v>517666</v>
      </c>
      <c r="D8" s="3">
        <f>SUMIF('Tuet kunnittain 2021'!$C$6:$C$298,$A8,'Tuet kunnittain 2021'!$J$6:$J$298)</f>
        <v>74500393.196173042</v>
      </c>
      <c r="E8" s="13">
        <f t="shared" si="2"/>
        <v>143.9159481135965</v>
      </c>
      <c r="G8" s="12">
        <v>24</v>
      </c>
      <c r="H8" s="12" t="s">
        <v>314</v>
      </c>
      <c r="I8" s="12">
        <f>SUMIF('Tuet kunnittain 2021'!$D$6:$D$298,G8,'Tuet kunnittain 2021'!E$6:E$298)</f>
        <v>537713</v>
      </c>
      <c r="J8" s="3">
        <f>SUMIF('Tuet kunnittain 2021'!$D$6:$D$298,G8,'Tuet kunnittain 2021'!$J$6:$J$298)</f>
        <v>75677203.088379398</v>
      </c>
      <c r="K8" s="34">
        <f t="shared" si="3"/>
        <v>140.73902451378225</v>
      </c>
    </row>
    <row r="9" spans="1:11" x14ac:dyDescent="0.25">
      <c r="A9" s="12">
        <v>7</v>
      </c>
      <c r="B9" s="12" t="s">
        <v>297</v>
      </c>
      <c r="C9" s="3">
        <f>SUMIF('Tuet kunnittain 2021'!$C$6:$C$298,A9,'Tuet kunnittain 2021'!E$6:E$298)</f>
        <v>199604</v>
      </c>
      <c r="D9" s="3">
        <f>SUMIF('Tuet kunnittain 2021'!$C$6:$C$298,$A9,'Tuet kunnittain 2021'!$J$6:$J$298)</f>
        <v>28101231.626976199</v>
      </c>
      <c r="E9" s="13">
        <f t="shared" si="2"/>
        <v>140.7849122611581</v>
      </c>
      <c r="G9" s="12">
        <v>25</v>
      </c>
      <c r="H9" s="12" t="s">
        <v>315</v>
      </c>
      <c r="I9" s="12">
        <f>SUMIF('Tuet kunnittain 2021'!$D$6:$D$298,G9,'Tuet kunnittain 2021'!E$6:E$298)</f>
        <v>290025</v>
      </c>
      <c r="J9" s="3">
        <f>SUMIF('Tuet kunnittain 2021'!$D$6:$D$298,G9,'Tuet kunnittain 2021'!$J$6:$J$298)</f>
        <v>41469092.031528786</v>
      </c>
      <c r="K9" s="34">
        <f t="shared" si="3"/>
        <v>142.98454282054576</v>
      </c>
    </row>
    <row r="10" spans="1:11" x14ac:dyDescent="0.25">
      <c r="A10" s="12">
        <v>8</v>
      </c>
      <c r="B10" s="12" t="s">
        <v>298</v>
      </c>
      <c r="C10" s="3">
        <f>SUMIF('Tuet kunnittain 2021'!$C$6:$C$298,A10,'Tuet kunnittain 2021'!E$6:E$298)</f>
        <v>171167</v>
      </c>
      <c r="D10" s="3">
        <f>SUMIF('Tuet kunnittain 2021'!$C$6:$C$298,$A10,'Tuet kunnittain 2021'!$J$6:$J$298)</f>
        <v>24454208.240539521</v>
      </c>
      <c r="E10" s="13">
        <f t="shared" si="2"/>
        <v>142.86754012478761</v>
      </c>
      <c r="G10" s="12">
        <v>26</v>
      </c>
      <c r="H10" s="12" t="s">
        <v>316</v>
      </c>
      <c r="I10" s="12">
        <f>SUMIF('Tuet kunnittain 2021'!$D$6:$D$298,G10,'Tuet kunnittain 2021'!E$6:E$298)</f>
        <v>46378</v>
      </c>
      <c r="J10" s="3">
        <f>SUMIF('Tuet kunnittain 2021'!$D$6:$D$298,G10,'Tuet kunnittain 2021'!$J$6:$J$298)</f>
        <v>7003146.5128702233</v>
      </c>
      <c r="K10" s="34">
        <f t="shared" si="3"/>
        <v>151.00147727090913</v>
      </c>
    </row>
    <row r="11" spans="1:11" x14ac:dyDescent="0.25">
      <c r="A11" s="12">
        <v>9</v>
      </c>
      <c r="B11" s="12" t="s">
        <v>299</v>
      </c>
      <c r="C11" s="3">
        <f>SUMIF('Tuet kunnittain 2021'!$C$6:$C$298,A11,'Tuet kunnittain 2021'!E$6:E$298)</f>
        <v>127757</v>
      </c>
      <c r="D11" s="3">
        <f>SUMIF('Tuet kunnittain 2021'!$C$6:$C$298,$A11,'Tuet kunnittain 2021'!$J$6:$J$298)</f>
        <v>18385495.268273357</v>
      </c>
      <c r="E11" s="13">
        <f t="shared" si="2"/>
        <v>143.90988570703254</v>
      </c>
      <c r="J11" s="48" t="s">
        <v>331</v>
      </c>
      <c r="K11" s="49">
        <f>MIN(K4:K10)</f>
        <v>135.63423898985769</v>
      </c>
    </row>
    <row r="12" spans="1:11" x14ac:dyDescent="0.25">
      <c r="A12" s="12">
        <v>10</v>
      </c>
      <c r="B12" s="12" t="s">
        <v>300</v>
      </c>
      <c r="C12" s="3">
        <f>SUMIF('Tuet kunnittain 2021'!$C$6:$C$298,A12,'Tuet kunnittain 2021'!E$6:E$298)</f>
        <v>142335</v>
      </c>
      <c r="D12" s="3">
        <f>SUMIF('Tuet kunnittain 2021'!$C$6:$C$298,$A12,'Tuet kunnittain 2021'!$J$6:$J$298)</f>
        <v>20938802.208857838</v>
      </c>
      <c r="E12" s="13">
        <f t="shared" si="2"/>
        <v>147.1092999533343</v>
      </c>
      <c r="J12" s="48" t="s">
        <v>332</v>
      </c>
      <c r="K12" s="49">
        <f>MAX(K4:K10)</f>
        <v>175.8602193928084</v>
      </c>
    </row>
    <row r="13" spans="1:11" x14ac:dyDescent="0.25">
      <c r="A13" s="12">
        <v>11</v>
      </c>
      <c r="B13" s="12" t="s">
        <v>301</v>
      </c>
      <c r="C13" s="3">
        <f>SUMIF('Tuet kunnittain 2021'!$C$6:$C$298,A13,'Tuet kunnittain 2021'!E$6:E$298)</f>
        <v>244236</v>
      </c>
      <c r="D13" s="3">
        <f>SUMIF('Tuet kunnittain 2021'!$C$6:$C$298,$A13,'Tuet kunnittain 2021'!$J$6:$J$298)</f>
        <v>34715665.950675935</v>
      </c>
      <c r="E13" s="13">
        <f t="shared" si="2"/>
        <v>142.1398399526521</v>
      </c>
      <c r="J13" s="17"/>
      <c r="K13" s="18"/>
    </row>
    <row r="14" spans="1:11" x14ac:dyDescent="0.25">
      <c r="A14" s="12">
        <v>12</v>
      </c>
      <c r="B14" s="12" t="s">
        <v>302</v>
      </c>
      <c r="C14" s="3">
        <f>SUMIF('Tuet kunnittain 2021'!$C$6:$C$298,A14,'Tuet kunnittain 2021'!E$6:E$298)</f>
        <v>161211</v>
      </c>
      <c r="D14" s="3">
        <f>SUMIF('Tuet kunnittain 2021'!$C$6:$C$298,$A14,'Tuet kunnittain 2021'!$J$6:$J$298)</f>
        <v>22887969.178236499</v>
      </c>
      <c r="E14" s="13">
        <f t="shared" si="2"/>
        <v>141.9752323243234</v>
      </c>
    </row>
    <row r="15" spans="1:11" x14ac:dyDescent="0.25">
      <c r="A15" s="12">
        <v>13</v>
      </c>
      <c r="B15" s="12" t="s">
        <v>303</v>
      </c>
      <c r="C15" s="3">
        <f>SUMIF('Tuet kunnittain 2021'!$C$6:$C$298,A15,'Tuet kunnittain 2021'!E$6:E$298)</f>
        <v>275104</v>
      </c>
      <c r="D15" s="3">
        <f>SUMIF('Tuet kunnittain 2021'!$C$6:$C$298,$A15,'Tuet kunnittain 2021'!$J$6:$J$298)</f>
        <v>39899353.214544237</v>
      </c>
      <c r="E15" s="13">
        <f t="shared" si="2"/>
        <v>145.03370803239588</v>
      </c>
    </row>
    <row r="16" spans="1:11" x14ac:dyDescent="0.25">
      <c r="A16" s="12">
        <v>14</v>
      </c>
      <c r="B16" s="12" t="s">
        <v>304</v>
      </c>
      <c r="C16" s="3">
        <f>SUMIF('Tuet kunnittain 2021'!$C$6:$C$298,A16,'Tuet kunnittain 2021'!E$6:E$298)</f>
        <v>188685</v>
      </c>
      <c r="D16" s="3">
        <f>SUMIF('Tuet kunnittain 2021'!$C$6:$C$298,$A16,'Tuet kunnittain 2021'!$J$6:$J$298)</f>
        <v>26204199.246890634</v>
      </c>
      <c r="E16" s="13">
        <f t="shared" si="2"/>
        <v>138.87802022890338</v>
      </c>
    </row>
    <row r="17" spans="1:11" x14ac:dyDescent="0.25">
      <c r="A17" s="12">
        <v>15</v>
      </c>
      <c r="B17" s="12" t="s">
        <v>305</v>
      </c>
      <c r="C17" s="3">
        <f>SUMIF('Tuet kunnittain 2021'!$C$6:$C$298,A17,'Tuet kunnittain 2021'!E$6:E$298)</f>
        <v>180445</v>
      </c>
      <c r="D17" s="3">
        <f>SUMIF('Tuet kunnittain 2021'!$C$6:$C$298,$A17,'Tuet kunnittain 2021'!$J$6:$J$298)</f>
        <v>26155797.102996454</v>
      </c>
      <c r="E17" s="13">
        <f t="shared" si="2"/>
        <v>144.9516312615836</v>
      </c>
    </row>
    <row r="18" spans="1:11" x14ac:dyDescent="0.25">
      <c r="A18" s="12">
        <v>16</v>
      </c>
      <c r="B18" s="12" t="s">
        <v>306</v>
      </c>
      <c r="C18" s="3">
        <f>SUMIF('Tuet kunnittain 2021'!$C$6:$C$298,A18,'Tuet kunnittain 2021'!E$6:E$298)</f>
        <v>68158</v>
      </c>
      <c r="D18" s="3">
        <f>SUMIF('Tuet kunnittain 2021'!$C$6:$C$298,$A18,'Tuet kunnittain 2021'!$J$6:$J$298)</f>
        <v>10004858.424927214</v>
      </c>
      <c r="E18" s="13">
        <f t="shared" si="2"/>
        <v>146.78920192680556</v>
      </c>
    </row>
    <row r="19" spans="1:11" x14ac:dyDescent="0.25">
      <c r="A19" s="12">
        <v>17</v>
      </c>
      <c r="B19" s="12" t="s">
        <v>307</v>
      </c>
      <c r="C19" s="3">
        <f>SUMIF('Tuet kunnittain 2021'!$C$6:$C$298,A19,'Tuet kunnittain 2021'!E$6:E$298)</f>
        <v>412830</v>
      </c>
      <c r="D19" s="3">
        <f>SUMIF('Tuet kunnittain 2021'!$C$6:$C$298,$A19,'Tuet kunnittain 2021'!$J$6:$J$298)</f>
        <v>57643876.65491052</v>
      </c>
      <c r="E19" s="13">
        <f t="shared" si="2"/>
        <v>139.63102646346078</v>
      </c>
    </row>
    <row r="20" spans="1:11" x14ac:dyDescent="0.25">
      <c r="A20" s="12">
        <v>18</v>
      </c>
      <c r="B20" s="12" t="s">
        <v>308</v>
      </c>
      <c r="C20" s="3">
        <f>SUMIF('Tuet kunnittain 2021'!$C$6:$C$298,A20,'Tuet kunnittain 2021'!E$6:E$298)</f>
        <v>72306</v>
      </c>
      <c r="D20" s="3">
        <f>SUMIF('Tuet kunnittain 2021'!$C$6:$C$298,$A20,'Tuet kunnittain 2021'!$J$6:$J$298)</f>
        <v>10100716.88294363</v>
      </c>
      <c r="E20" s="13">
        <f t="shared" si="2"/>
        <v>139.69403483726981</v>
      </c>
    </row>
    <row r="21" spans="1:11" x14ac:dyDescent="0.25">
      <c r="A21" s="12">
        <v>19</v>
      </c>
      <c r="B21" s="12" t="s">
        <v>309</v>
      </c>
      <c r="C21" s="3">
        <f>SUMIF('Tuet kunnittain 2021'!$C$6:$C$298,A21,'Tuet kunnittain 2021'!E$6:E$298)</f>
        <v>177161</v>
      </c>
      <c r="D21" s="3">
        <f>SUMIF('Tuet kunnittain 2021'!$C$6:$C$298,$A21,'Tuet kunnittain 2021'!$J$6:$J$298)</f>
        <v>24794615.899553906</v>
      </c>
      <c r="E21" s="13">
        <f t="shared" si="2"/>
        <v>139.95527175593898</v>
      </c>
    </row>
    <row r="22" spans="1:11" x14ac:dyDescent="0.25">
      <c r="A22" s="3"/>
      <c r="B22" s="3"/>
      <c r="C22" s="3"/>
      <c r="D22" s="43" t="s">
        <v>331</v>
      </c>
      <c r="E22" s="50">
        <f>MIN(E4:E21)</f>
        <v>138.87802022890338</v>
      </c>
      <c r="G22" s="8"/>
    </row>
    <row r="23" spans="1:11" x14ac:dyDescent="0.25">
      <c r="A23" s="15"/>
      <c r="B23" s="15"/>
      <c r="C23" s="15"/>
      <c r="D23" s="48" t="s">
        <v>332</v>
      </c>
      <c r="E23" s="49">
        <f>MAX(E4:E21)</f>
        <v>178.63501444405588</v>
      </c>
    </row>
    <row r="24" spans="1:11" x14ac:dyDescent="0.25">
      <c r="A24" s="15"/>
      <c r="B24" s="15"/>
      <c r="C24" s="15"/>
      <c r="D24" s="48"/>
      <c r="E24" s="49"/>
    </row>
    <row r="25" spans="1:11" ht="60" customHeight="1" x14ac:dyDescent="0.25">
      <c r="A25" s="51" t="s">
        <v>366</v>
      </c>
      <c r="B25" s="51"/>
      <c r="C25" s="24"/>
      <c r="D25" s="24"/>
      <c r="E25" s="24"/>
      <c r="F25" s="36"/>
      <c r="G25" s="24"/>
      <c r="H25" s="24"/>
      <c r="I25" s="24"/>
      <c r="J25" s="24"/>
      <c r="K25" s="24"/>
    </row>
    <row r="26" spans="1:11" ht="35.25" thickBot="1" x14ac:dyDescent="0.35">
      <c r="A26" s="57" t="s">
        <v>318</v>
      </c>
      <c r="B26" s="58" t="s">
        <v>320</v>
      </c>
      <c r="C26" s="55" t="s">
        <v>330</v>
      </c>
      <c r="D26" s="59" t="s">
        <v>371</v>
      </c>
      <c r="E26" s="59" t="s">
        <v>370</v>
      </c>
      <c r="G26" s="60" t="s">
        <v>326</v>
      </c>
      <c r="H26" s="58" t="s">
        <v>319</v>
      </c>
      <c r="I26" s="55" t="s">
        <v>330</v>
      </c>
      <c r="J26" s="59" t="s">
        <v>371</v>
      </c>
      <c r="K26" s="59" t="s">
        <v>370</v>
      </c>
    </row>
    <row r="27" spans="1:11" ht="16.5" thickTop="1" x14ac:dyDescent="0.25">
      <c r="B27" s="9" t="s">
        <v>2</v>
      </c>
      <c r="C27" s="32">
        <f>SUM(C28:C45)</f>
        <v>5495408</v>
      </c>
      <c r="D27" s="32">
        <f t="shared" ref="D27" si="4">SUM(D28:D45)</f>
        <v>279996936.47533309</v>
      </c>
      <c r="E27" s="33">
        <f>D27/C27</f>
        <v>50.951073418995115</v>
      </c>
      <c r="H27" s="9" t="s">
        <v>2</v>
      </c>
      <c r="I27" s="32">
        <f>SUM(I28:I45)</f>
        <v>5495408</v>
      </c>
      <c r="J27" s="32">
        <f t="shared" ref="J27" si="5">SUM(J28:J45)</f>
        <v>279996936.47533309</v>
      </c>
      <c r="K27" s="33">
        <f>J27/I27</f>
        <v>50.951073418995115</v>
      </c>
    </row>
    <row r="28" spans="1:11" x14ac:dyDescent="0.25">
      <c r="A28" s="12">
        <v>1</v>
      </c>
      <c r="B28" s="12" t="s">
        <v>0</v>
      </c>
      <c r="C28" s="3">
        <f>SUMIF('Tuet kunnittain 2021'!$C$6:$C$298,A28,'Tuet kunnittain 2021'!E$6:E$298)</f>
        <v>1689725</v>
      </c>
      <c r="D28" s="3">
        <f>SUMIF('Tuet kunnittain 2021'!$C$6:$C$298,$A28,'Tuet kunnittain 2021'!$L$6:$L$298)</f>
        <v>87544787.484950513</v>
      </c>
      <c r="E28" s="34">
        <f t="shared" ref="E28:E45" si="6">D28/C28</f>
        <v>51.810080033704011</v>
      </c>
      <c r="G28" s="12">
        <v>20</v>
      </c>
      <c r="H28" s="12" t="s">
        <v>310</v>
      </c>
      <c r="I28" s="3">
        <f>SUMIF('Tuet kunnittain 2021'!$D$6:$D$298,G28,'Tuet kunnittain 2021'!E$6:E$298)</f>
        <v>2195437</v>
      </c>
      <c r="J28" s="3">
        <f>SUMIF('Tuet kunnittain 2021'!$D$6:$D$298,G28,'Tuet kunnittain 2021'!$L$6:$L$298)</f>
        <v>112728485.36977857</v>
      </c>
      <c r="K28" s="34">
        <f t="shared" ref="K28:K34" si="7">J28/I28</f>
        <v>51.346718384439441</v>
      </c>
    </row>
    <row r="29" spans="1:11" x14ac:dyDescent="0.25">
      <c r="A29" s="12">
        <v>2</v>
      </c>
      <c r="B29" s="12" t="s">
        <v>293</v>
      </c>
      <c r="C29" s="3">
        <f>SUMIF('Tuet kunnittain 2021'!$C$6:$C$298,A29,'Tuet kunnittain 2021'!E$6:E$298)</f>
        <v>479341</v>
      </c>
      <c r="D29" s="3">
        <f>SUMIF('Tuet kunnittain 2021'!$C$6:$C$298,$A29,'Tuet kunnittain 2021'!$L$6:$L$298)</f>
        <v>24291077.945302594</v>
      </c>
      <c r="E29" s="34">
        <f t="shared" si="6"/>
        <v>50.675986292227442</v>
      </c>
      <c r="G29" s="12">
        <v>21</v>
      </c>
      <c r="H29" s="12" t="s">
        <v>311</v>
      </c>
      <c r="I29" s="3">
        <f>SUMIF('Tuet kunnittain 2021'!$D$6:$D$298,G29,'Tuet kunnittain 2021'!E$6:E$298)</f>
        <v>1011916</v>
      </c>
      <c r="J29" s="3">
        <f>SUMIF('Tuet kunnittain 2021'!$D$6:$D$298,G29,'Tuet kunnittain 2021'!$L$6:$L$298)</f>
        <v>51568953.842112944</v>
      </c>
      <c r="K29" s="34">
        <f t="shared" si="7"/>
        <v>50.961694292918523</v>
      </c>
    </row>
    <row r="30" spans="1:11" x14ac:dyDescent="0.25">
      <c r="A30" s="12">
        <v>4</v>
      </c>
      <c r="B30" s="12" t="s">
        <v>294</v>
      </c>
      <c r="C30" s="3">
        <f>SUMIF('Tuet kunnittain 2021'!$C$6:$C$298,A30,'Tuet kunnittain 2021'!E$6:E$298)</f>
        <v>216752</v>
      </c>
      <c r="D30" s="3">
        <f>SUMIF('Tuet kunnittain 2021'!$C$6:$C$298,$A30,'Tuet kunnittain 2021'!$L$6:$L$298)</f>
        <v>10997548.149659947</v>
      </c>
      <c r="E30" s="34">
        <f t="shared" si="6"/>
        <v>50.737931597678205</v>
      </c>
      <c r="G30" s="12">
        <v>22</v>
      </c>
      <c r="H30" s="12" t="s">
        <v>312</v>
      </c>
      <c r="I30" s="3">
        <f>SUMIF('Tuet kunnittain 2021'!$D$6:$D$298,G30,'Tuet kunnittain 2021'!E$6:E$298)</f>
        <v>818157</v>
      </c>
      <c r="J30" s="3">
        <f>SUMIF('Tuet kunnittain 2021'!$D$6:$D$298,G30,'Tuet kunnittain 2021'!$L$6:$L$298)</f>
        <v>41831698.602970764</v>
      </c>
      <c r="K30" s="34">
        <f t="shared" si="7"/>
        <v>51.129182544390339</v>
      </c>
    </row>
    <row r="31" spans="1:11" x14ac:dyDescent="0.25">
      <c r="A31" s="12">
        <v>5</v>
      </c>
      <c r="B31" s="12" t="s">
        <v>295</v>
      </c>
      <c r="C31" s="3">
        <f>SUMIF('Tuet kunnittain 2021'!$C$6:$C$298,A31,'Tuet kunnittain 2021'!E$6:E$298)</f>
        <v>170925</v>
      </c>
      <c r="D31" s="3">
        <f>SUMIF('Tuet kunnittain 2021'!$C$6:$C$298,$A31,'Tuet kunnittain 2021'!$L$6:$L$298)</f>
        <v>8699920.9902920611</v>
      </c>
      <c r="E31" s="34">
        <f t="shared" si="6"/>
        <v>50.899055084347296</v>
      </c>
      <c r="G31" s="12">
        <v>23</v>
      </c>
      <c r="H31" s="12" t="s">
        <v>313</v>
      </c>
      <c r="I31" s="3">
        <f>SUMIF('Tuet kunnittain 2021'!$D$6:$D$298,G31,'Tuet kunnittain 2021'!E$6:E$298)</f>
        <v>595782</v>
      </c>
      <c r="J31" s="3">
        <f>SUMIF('Tuet kunnittain 2021'!$D$6:$D$298,G31,'Tuet kunnittain 2021'!$L$6:$L$298)</f>
        <v>30088056.688127935</v>
      </c>
      <c r="K31" s="34">
        <f t="shared" si="7"/>
        <v>50.501788721592689</v>
      </c>
    </row>
    <row r="32" spans="1:11" x14ac:dyDescent="0.25">
      <c r="A32" s="12">
        <v>6</v>
      </c>
      <c r="B32" s="12" t="s">
        <v>296</v>
      </c>
      <c r="C32" s="3">
        <f>SUMIF('Tuet kunnittain 2021'!$C$6:$C$298,A32,'Tuet kunnittain 2021'!E$6:E$298)</f>
        <v>517666</v>
      </c>
      <c r="D32" s="3">
        <f>SUMIF('Tuet kunnittain 2021'!$C$6:$C$298,$A32,'Tuet kunnittain 2021'!$L$6:$L$298)</f>
        <v>26337496.06709937</v>
      </c>
      <c r="E32" s="34">
        <f t="shared" si="6"/>
        <v>50.877392115957718</v>
      </c>
      <c r="G32" s="12">
        <v>24</v>
      </c>
      <c r="H32" s="12" t="s">
        <v>314</v>
      </c>
      <c r="I32" s="3">
        <f>SUMIF('Tuet kunnittain 2021'!$D$6:$D$298,G32,'Tuet kunnittain 2021'!E$6:E$298)</f>
        <v>537713</v>
      </c>
      <c r="J32" s="3">
        <f>SUMIF('Tuet kunnittain 2021'!$D$6:$D$298,G32,'Tuet kunnittain 2021'!$L$6:$L$298)</f>
        <v>27055694.881878942</v>
      </c>
      <c r="K32" s="34">
        <f t="shared" si="7"/>
        <v>50.316237252733231</v>
      </c>
    </row>
    <row r="33" spans="1:11" x14ac:dyDescent="0.25">
      <c r="A33" s="12">
        <v>7</v>
      </c>
      <c r="B33" s="12" t="s">
        <v>297</v>
      </c>
      <c r="C33" s="3">
        <f>SUMIF('Tuet kunnittain 2021'!$C$6:$C$298,A33,'Tuet kunnittain 2021'!E$6:E$298)</f>
        <v>199604</v>
      </c>
      <c r="D33" s="3">
        <f>SUMIF('Tuet kunnittain 2021'!$C$6:$C$298,$A33,'Tuet kunnittain 2021'!$L$6:$L$298)</f>
        <v>10111806.793218635</v>
      </c>
      <c r="E33" s="34">
        <f t="shared" si="6"/>
        <v>50.659339458220451</v>
      </c>
      <c r="G33" s="12">
        <v>25</v>
      </c>
      <c r="H33" s="12" t="s">
        <v>315</v>
      </c>
      <c r="I33" s="3">
        <f>SUMIF('Tuet kunnittain 2021'!$D$6:$D$298,G33,'Tuet kunnittain 2021'!E$6:E$298)</f>
        <v>290025</v>
      </c>
      <c r="J33" s="3">
        <f>SUMIF('Tuet kunnittain 2021'!$D$6:$D$298,G33,'Tuet kunnittain 2021'!$L$6:$L$298)</f>
        <v>14423340.852967869</v>
      </c>
      <c r="K33" s="34">
        <f t="shared" si="7"/>
        <v>49.731370926533472</v>
      </c>
    </row>
    <row r="34" spans="1:11" x14ac:dyDescent="0.25">
      <c r="A34" s="12">
        <v>8</v>
      </c>
      <c r="B34" s="12" t="s">
        <v>298</v>
      </c>
      <c r="C34" s="3">
        <f>SUMIF('Tuet kunnittain 2021'!$C$6:$C$298,A34,'Tuet kunnittain 2021'!E$6:E$298)</f>
        <v>171167</v>
      </c>
      <c r="D34" s="3">
        <f>SUMIF('Tuet kunnittain 2021'!$C$6:$C$298,$A34,'Tuet kunnittain 2021'!$L$6:$L$298)</f>
        <v>8729611.2546084113</v>
      </c>
      <c r="E34" s="34">
        <f t="shared" si="6"/>
        <v>51.000550658762563</v>
      </c>
      <c r="G34" s="12">
        <v>26</v>
      </c>
      <c r="H34" s="12" t="s">
        <v>316</v>
      </c>
      <c r="I34" s="3">
        <f>SUMIF('Tuet kunnittain 2021'!$D$6:$D$298,G34,'Tuet kunnittain 2021'!E$6:E$298)</f>
        <v>46378</v>
      </c>
      <c r="J34" s="3">
        <f>SUMIF('Tuet kunnittain 2021'!$D$6:$D$298,G34,'Tuet kunnittain 2021'!$L$6:$L$298)</f>
        <v>2300706.237495997</v>
      </c>
      <c r="K34" s="34">
        <f t="shared" si="7"/>
        <v>49.607707048514314</v>
      </c>
    </row>
    <row r="35" spans="1:11" x14ac:dyDescent="0.25">
      <c r="A35" s="12">
        <v>9</v>
      </c>
      <c r="B35" s="12" t="s">
        <v>299</v>
      </c>
      <c r="C35" s="3">
        <f>SUMIF('Tuet kunnittain 2021'!$C$6:$C$298,A35,'Tuet kunnittain 2021'!E$6:E$298)</f>
        <v>127757</v>
      </c>
      <c r="D35" s="3">
        <f>SUMIF('Tuet kunnittain 2021'!$C$6:$C$298,$A35,'Tuet kunnittain 2021'!$L$6:$L$298)</f>
        <v>6478781.7623829972</v>
      </c>
      <c r="E35" s="34">
        <f t="shared" si="6"/>
        <v>50.71175561717164</v>
      </c>
      <c r="J35" s="48" t="s">
        <v>331</v>
      </c>
      <c r="K35" s="18">
        <f>MIN(K28:K34)</f>
        <v>49.607707048514314</v>
      </c>
    </row>
    <row r="36" spans="1:11" x14ac:dyDescent="0.25">
      <c r="A36" s="12">
        <v>10</v>
      </c>
      <c r="B36" s="12" t="s">
        <v>300</v>
      </c>
      <c r="C36" s="3">
        <f>SUMIF('Tuet kunnittain 2021'!$C$6:$C$298,A36,'Tuet kunnittain 2021'!E$6:E$298)</f>
        <v>142335</v>
      </c>
      <c r="D36" s="3">
        <f>SUMIF('Tuet kunnittain 2021'!$C$6:$C$298,$A36,'Tuet kunnittain 2021'!$L$6:$L$298)</f>
        <v>7179738.0592559529</v>
      </c>
      <c r="E36" s="34">
        <f t="shared" si="6"/>
        <v>50.442533876108847</v>
      </c>
      <c r="J36" s="48" t="s">
        <v>332</v>
      </c>
      <c r="K36" s="18">
        <f>MAX(K28:K34)</f>
        <v>51.346718384439441</v>
      </c>
    </row>
    <row r="37" spans="1:11" x14ac:dyDescent="0.25">
      <c r="A37" s="12">
        <v>11</v>
      </c>
      <c r="B37" s="12" t="s">
        <v>301</v>
      </c>
      <c r="C37" s="3">
        <f>SUMIF('Tuet kunnittain 2021'!$C$6:$C$298,A37,'Tuet kunnittain 2021'!E$6:E$298)</f>
        <v>244236</v>
      </c>
      <c r="D37" s="3">
        <f>SUMIF('Tuet kunnittain 2021'!$C$6:$C$298,$A37,'Tuet kunnittain 2021'!$L$6:$L$298)</f>
        <v>12317272.34588027</v>
      </c>
      <c r="E37" s="34">
        <f t="shared" si="6"/>
        <v>50.431846025484653</v>
      </c>
      <c r="J37" s="17"/>
      <c r="K37" s="18"/>
    </row>
    <row r="38" spans="1:11" x14ac:dyDescent="0.25">
      <c r="A38" s="12">
        <v>12</v>
      </c>
      <c r="B38" s="12" t="s">
        <v>302</v>
      </c>
      <c r="C38" s="3">
        <f>SUMIF('Tuet kunnittain 2021'!$C$6:$C$298,A38,'Tuet kunnittain 2021'!E$6:E$298)</f>
        <v>161211</v>
      </c>
      <c r="D38" s="3">
        <f>SUMIF('Tuet kunnittain 2021'!$C$6:$C$298,$A38,'Tuet kunnittain 2021'!$L$6:$L$298)</f>
        <v>8049112.9544468941</v>
      </c>
      <c r="E38" s="34">
        <f t="shared" si="6"/>
        <v>49.929055427029759</v>
      </c>
    </row>
    <row r="39" spans="1:11" x14ac:dyDescent="0.25">
      <c r="A39" s="12">
        <v>13</v>
      </c>
      <c r="B39" s="12" t="s">
        <v>303</v>
      </c>
      <c r="C39" s="3">
        <f>SUMIF('Tuet kunnittain 2021'!$C$6:$C$298,A39,'Tuet kunnittain 2021'!E$6:E$298)</f>
        <v>275104</v>
      </c>
      <c r="D39" s="3">
        <f>SUMIF('Tuet kunnittain 2021'!$C$6:$C$298,$A39,'Tuet kunnittain 2021'!$L$6:$L$298)</f>
        <v>13845940.808575887</v>
      </c>
      <c r="E39" s="34">
        <f t="shared" si="6"/>
        <v>50.329841836454165</v>
      </c>
    </row>
    <row r="40" spans="1:11" x14ac:dyDescent="0.25">
      <c r="A40" s="12">
        <v>14</v>
      </c>
      <c r="B40" s="12" t="s">
        <v>304</v>
      </c>
      <c r="C40" s="3">
        <f>SUMIF('Tuet kunnittain 2021'!$C$6:$C$298,A40,'Tuet kunnittain 2021'!E$6:E$298)</f>
        <v>188685</v>
      </c>
      <c r="D40" s="3">
        <f>SUMIF('Tuet kunnittain 2021'!$C$6:$C$298,$A40,'Tuet kunnittain 2021'!$L$6:$L$298)</f>
        <v>9454638.0394479819</v>
      </c>
      <c r="E40" s="34">
        <f t="shared" si="6"/>
        <v>50.108053313448245</v>
      </c>
    </row>
    <row r="41" spans="1:11" x14ac:dyDescent="0.25">
      <c r="A41" s="12">
        <v>15</v>
      </c>
      <c r="B41" s="12" t="s">
        <v>305</v>
      </c>
      <c r="C41" s="3">
        <f>SUMIF('Tuet kunnittain 2021'!$C$6:$C$298,A41,'Tuet kunnittain 2021'!E$6:E$298)</f>
        <v>180445</v>
      </c>
      <c r="D41" s="3">
        <f>SUMIF('Tuet kunnittain 2021'!$C$6:$C$298,$A41,'Tuet kunnittain 2021'!$L$6:$L$298)</f>
        <v>9145227.2080530189</v>
      </c>
      <c r="E41" s="34">
        <f t="shared" si="6"/>
        <v>50.681521837972895</v>
      </c>
    </row>
    <row r="42" spans="1:11" x14ac:dyDescent="0.25">
      <c r="A42" s="12">
        <v>16</v>
      </c>
      <c r="B42" s="12" t="s">
        <v>306</v>
      </c>
      <c r="C42" s="3">
        <f>SUMIF('Tuet kunnittain 2021'!$C$6:$C$298,A42,'Tuet kunnittain 2021'!E$6:E$298)</f>
        <v>68158</v>
      </c>
      <c r="D42" s="3">
        <f>SUMIF('Tuet kunnittain 2021'!$C$6:$C$298,$A42,'Tuet kunnittain 2021'!$L$6:$L$298)</f>
        <v>3434032.0545504331</v>
      </c>
      <c r="E42" s="34">
        <f t="shared" si="6"/>
        <v>50.383404069227872</v>
      </c>
    </row>
    <row r="43" spans="1:11" x14ac:dyDescent="0.25">
      <c r="A43" s="12">
        <v>17</v>
      </c>
      <c r="B43" s="12" t="s">
        <v>307</v>
      </c>
      <c r="C43" s="3">
        <f>SUMIF('Tuet kunnittain 2021'!$C$6:$C$298,A43,'Tuet kunnittain 2021'!E$6:E$298)</f>
        <v>412830</v>
      </c>
      <c r="D43" s="3">
        <f>SUMIF('Tuet kunnittain 2021'!$C$6:$C$298,$A43,'Tuet kunnittain 2021'!$L$6:$L$298)</f>
        <v>20777863.734661978</v>
      </c>
      <c r="E43" s="34">
        <f t="shared" si="6"/>
        <v>50.330314499096424</v>
      </c>
    </row>
    <row r="44" spans="1:11" x14ac:dyDescent="0.25">
      <c r="A44" s="12">
        <v>18</v>
      </c>
      <c r="B44" s="12" t="s">
        <v>308</v>
      </c>
      <c r="C44" s="3">
        <f>SUMIF('Tuet kunnittain 2021'!$C$6:$C$298,A44,'Tuet kunnittain 2021'!E$6:E$298)</f>
        <v>72306</v>
      </c>
      <c r="D44" s="3">
        <f>SUMIF('Tuet kunnittain 2021'!$C$6:$C$298,$A44,'Tuet kunnittain 2021'!$L$6:$L$298)</f>
        <v>3632022.5225600395</v>
      </c>
      <c r="E44" s="34">
        <f t="shared" si="6"/>
        <v>50.231274341825568</v>
      </c>
    </row>
    <row r="45" spans="1:11" x14ac:dyDescent="0.25">
      <c r="A45" s="12">
        <v>19</v>
      </c>
      <c r="B45" s="12" t="s">
        <v>309</v>
      </c>
      <c r="C45" s="3">
        <f>SUMIF('Tuet kunnittain 2021'!$C$6:$C$298,A45,'Tuet kunnittain 2021'!E$6:E$298)</f>
        <v>177161</v>
      </c>
      <c r="D45" s="3">
        <f>SUMIF('Tuet kunnittain 2021'!$C$6:$C$298,$A45,'Tuet kunnittain 2021'!$L$6:$L$298)</f>
        <v>8970058.3003860414</v>
      </c>
      <c r="E45" s="34">
        <f t="shared" si="6"/>
        <v>50.632240167904008</v>
      </c>
    </row>
    <row r="46" spans="1:11" x14ac:dyDescent="0.25">
      <c r="A46" s="15"/>
      <c r="B46" s="15"/>
      <c r="C46" s="15"/>
      <c r="D46" s="48" t="s">
        <v>331</v>
      </c>
      <c r="E46" s="18">
        <f>MIN(E28:E45)</f>
        <v>49.929055427029759</v>
      </c>
    </row>
    <row r="47" spans="1:11" x14ac:dyDescent="0.25">
      <c r="A47" s="15"/>
      <c r="B47" s="15"/>
      <c r="C47" s="15"/>
      <c r="D47" s="48" t="s">
        <v>332</v>
      </c>
      <c r="E47" s="18">
        <f>MAX(E28:E45)</f>
        <v>51.810080033704011</v>
      </c>
    </row>
  </sheetData>
  <mergeCells count="1">
    <mergeCell ref="A25:B25"/>
  </mergeCells>
  <pageMargins left="0.7" right="0.7" top="0.75" bottom="0.75" header="0.3" footer="0.3"/>
  <tableParts count="4">
    <tablePart r:id="rId1"/>
    <tablePart r:id="rId2"/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zoomScale="85" zoomScaleNormal="85" workbookViewId="0"/>
  </sheetViews>
  <sheetFormatPr defaultRowHeight="15" x14ac:dyDescent="0.25"/>
  <cols>
    <col min="1" max="1" width="70.7109375" customWidth="1"/>
    <col min="2" max="4" width="23.7109375" customWidth="1"/>
    <col min="5" max="5" width="33.7109375" customWidth="1"/>
    <col min="6" max="6" width="23.7109375" customWidth="1"/>
    <col min="7" max="8" width="33.7109375" style="66" customWidth="1"/>
  </cols>
  <sheetData>
    <row r="1" spans="1:8" s="15" customFormat="1" ht="20.25" thickBot="1" x14ac:dyDescent="0.35">
      <c r="A1" s="45" t="s">
        <v>336</v>
      </c>
      <c r="B1" s="39"/>
      <c r="C1" s="3"/>
      <c r="D1" s="3"/>
      <c r="E1" s="3"/>
      <c r="F1" s="39"/>
      <c r="G1" s="63"/>
      <c r="H1" s="64"/>
    </row>
    <row r="2" spans="1:8" s="15" customFormat="1" ht="53.25" thickTop="1" thickBot="1" x14ac:dyDescent="0.35">
      <c r="A2" s="67" t="s">
        <v>387</v>
      </c>
      <c r="B2" s="68" t="s">
        <v>380</v>
      </c>
      <c r="C2" s="69" t="s">
        <v>381</v>
      </c>
      <c r="D2" s="69" t="s">
        <v>382</v>
      </c>
      <c r="E2" s="69" t="s">
        <v>383</v>
      </c>
      <c r="F2" s="69" t="s">
        <v>384</v>
      </c>
      <c r="G2" s="70" t="s">
        <v>385</v>
      </c>
      <c r="H2" s="70" t="s">
        <v>386</v>
      </c>
    </row>
    <row r="3" spans="1:8" s="15" customFormat="1" ht="16.5" thickTop="1" x14ac:dyDescent="0.25">
      <c r="A3" s="38" t="s">
        <v>317</v>
      </c>
      <c r="B3" s="40">
        <f>SUM(B4:B23)</f>
        <v>5503664</v>
      </c>
      <c r="C3" s="41">
        <v>199505980.46967682</v>
      </c>
      <c r="D3" s="41">
        <v>47585349.078278512</v>
      </c>
      <c r="E3" s="41">
        <v>247091329.5479553</v>
      </c>
      <c r="F3" s="40">
        <v>137000905.65539509</v>
      </c>
      <c r="G3" s="46">
        <f>SUM(G4:G23)</f>
        <v>384092235.20335037</v>
      </c>
      <c r="H3" s="47">
        <f t="shared" ref="H3" si="0">G3/B3</f>
        <v>69.788460051949102</v>
      </c>
    </row>
    <row r="4" spans="1:8" s="15" customFormat="1" ht="15.75" x14ac:dyDescent="0.2">
      <c r="A4" s="3" t="s">
        <v>337</v>
      </c>
      <c r="B4" s="42">
        <v>126921</v>
      </c>
      <c r="C4" s="43">
        <v>4088856.7440955481</v>
      </c>
      <c r="D4" s="43">
        <v>1179005.9917639683</v>
      </c>
      <c r="E4" s="41">
        <v>5267862.7358595161</v>
      </c>
      <c r="F4" s="40">
        <v>3518254.1772763492</v>
      </c>
      <c r="G4" s="46">
        <f>E4+F4</f>
        <v>8786116.9131358657</v>
      </c>
      <c r="H4" s="47">
        <f>G4/B4</f>
        <v>69.225084210933304</v>
      </c>
    </row>
    <row r="5" spans="1:8" s="15" customFormat="1" ht="15.75" x14ac:dyDescent="0.2">
      <c r="A5" s="3" t="s">
        <v>338</v>
      </c>
      <c r="B5" s="42">
        <v>192150</v>
      </c>
      <c r="C5" s="43">
        <v>5722457.9800000004</v>
      </c>
      <c r="D5" s="43">
        <v>1873777.5021458364</v>
      </c>
      <c r="E5" s="41">
        <v>7596235.4821458366</v>
      </c>
      <c r="F5" s="40">
        <v>4709485.6249852115</v>
      </c>
      <c r="G5" s="46">
        <f t="shared" ref="G5:G23" si="1">E5+F5</f>
        <v>12305721.107131049</v>
      </c>
      <c r="H5" s="47">
        <f t="shared" ref="H5:H23" si="2">G5/B5</f>
        <v>64.042264413900853</v>
      </c>
    </row>
    <row r="6" spans="1:8" s="15" customFormat="1" ht="15.75" x14ac:dyDescent="0.2">
      <c r="A6" s="3" t="s">
        <v>339</v>
      </c>
      <c r="B6" s="42">
        <v>97514</v>
      </c>
      <c r="C6" s="43">
        <v>3348654.4086544942</v>
      </c>
      <c r="D6" s="43">
        <v>1012250.1697811901</v>
      </c>
      <c r="E6" s="41">
        <v>4360904.5784356846</v>
      </c>
      <c r="F6" s="40">
        <v>2688251.7588978382</v>
      </c>
      <c r="G6" s="46">
        <f t="shared" si="1"/>
        <v>7049156.3373335227</v>
      </c>
      <c r="H6" s="47">
        <f t="shared" si="2"/>
        <v>72.28865944719243</v>
      </c>
    </row>
    <row r="7" spans="1:8" s="15" customFormat="1" ht="15.75" x14ac:dyDescent="0.2">
      <c r="A7" s="3" t="s">
        <v>340</v>
      </c>
      <c r="B7" s="42">
        <v>1698974</v>
      </c>
      <c r="C7" s="43">
        <v>71132736.321277678</v>
      </c>
      <c r="D7" s="43">
        <v>17943678.403686132</v>
      </c>
      <c r="E7" s="41">
        <v>89076414.724963814</v>
      </c>
      <c r="F7" s="40">
        <v>51804854.947118141</v>
      </c>
      <c r="G7" s="46">
        <f t="shared" si="1"/>
        <v>140881269.67208195</v>
      </c>
      <c r="H7" s="47">
        <f t="shared" si="2"/>
        <v>82.921380593276851</v>
      </c>
    </row>
    <row r="8" spans="1:8" s="15" customFormat="1" ht="15.75" x14ac:dyDescent="0.2">
      <c r="A8" s="44" t="s">
        <v>341</v>
      </c>
      <c r="B8" s="42">
        <v>39877</v>
      </c>
      <c r="C8" s="43">
        <v>1304886.1425079685</v>
      </c>
      <c r="D8" s="43">
        <v>397649.77305030957</v>
      </c>
      <c r="E8" s="41">
        <v>1702535.9155582781</v>
      </c>
      <c r="F8" s="40">
        <v>953837.1756400544</v>
      </c>
      <c r="G8" s="46">
        <f t="shared" si="1"/>
        <v>2656373.0911983326</v>
      </c>
      <c r="H8" s="47">
        <f t="shared" si="2"/>
        <v>66.614165839916055</v>
      </c>
    </row>
    <row r="9" spans="1:8" s="15" customFormat="1" ht="15.75" x14ac:dyDescent="0.2">
      <c r="A9" s="3" t="s">
        <v>342</v>
      </c>
      <c r="B9" s="42">
        <v>71664</v>
      </c>
      <c r="C9" s="43">
        <v>2940009.947077482</v>
      </c>
      <c r="D9" s="43">
        <v>652846.79829552909</v>
      </c>
      <c r="E9" s="41">
        <v>3592856.7453730111</v>
      </c>
      <c r="F9" s="40">
        <v>1733177.5082288033</v>
      </c>
      <c r="G9" s="46">
        <f t="shared" si="1"/>
        <v>5326034.2536018146</v>
      </c>
      <c r="H9" s="47">
        <f t="shared" si="2"/>
        <v>74.319522404579914</v>
      </c>
    </row>
    <row r="10" spans="1:8" s="15" customFormat="1" ht="15.75" x14ac:dyDescent="0.2">
      <c r="A10" s="3" t="s">
        <v>343</v>
      </c>
      <c r="B10" s="42">
        <v>170577</v>
      </c>
      <c r="C10" s="43">
        <v>5455921.859513822</v>
      </c>
      <c r="D10" s="43">
        <v>1264554</v>
      </c>
      <c r="E10" s="41">
        <v>6720475.859513822</v>
      </c>
      <c r="F10" s="40">
        <v>3599265</v>
      </c>
      <c r="G10" s="46">
        <f t="shared" si="1"/>
        <v>10319740.859513823</v>
      </c>
      <c r="H10" s="47">
        <f t="shared" si="2"/>
        <v>60.499017215180373</v>
      </c>
    </row>
    <row r="11" spans="1:8" s="15" customFormat="1" ht="15.75" x14ac:dyDescent="0.2">
      <c r="A11" s="3" t="s">
        <v>344</v>
      </c>
      <c r="B11" s="42">
        <v>77114</v>
      </c>
      <c r="C11" s="43">
        <v>2515499.8156925607</v>
      </c>
      <c r="D11" s="43">
        <v>724372.30651660531</v>
      </c>
      <c r="E11" s="41">
        <v>3239872.1222091662</v>
      </c>
      <c r="F11" s="40">
        <v>1927695.4231460444</v>
      </c>
      <c r="G11" s="46">
        <f t="shared" si="1"/>
        <v>5167567.5453552101</v>
      </c>
      <c r="H11" s="47">
        <f t="shared" si="2"/>
        <v>67.012054171164905</v>
      </c>
    </row>
    <row r="12" spans="1:8" s="15" customFormat="1" ht="15.75" x14ac:dyDescent="0.2">
      <c r="A12" s="3" t="s">
        <v>345</v>
      </c>
      <c r="B12" s="42">
        <v>252730</v>
      </c>
      <c r="C12" s="43">
        <v>8545245.0969539974</v>
      </c>
      <c r="D12" s="43">
        <v>2736141.9886070141</v>
      </c>
      <c r="E12" s="41">
        <v>11281387.085561011</v>
      </c>
      <c r="F12" s="40">
        <v>6415906</v>
      </c>
      <c r="G12" s="46">
        <f t="shared" si="1"/>
        <v>17697293.085561011</v>
      </c>
      <c r="H12" s="47">
        <f t="shared" si="2"/>
        <v>70.024504750369999</v>
      </c>
    </row>
    <row r="13" spans="1:8" s="15" customFormat="1" ht="15.75" x14ac:dyDescent="0.2">
      <c r="A13" s="3" t="s">
        <v>346</v>
      </c>
      <c r="B13" s="42">
        <v>162812</v>
      </c>
      <c r="C13" s="43">
        <v>5449868.6821682164</v>
      </c>
      <c r="D13" s="43">
        <v>1684204.3471905366</v>
      </c>
      <c r="E13" s="41">
        <v>7134073.029358753</v>
      </c>
      <c r="F13" s="40">
        <v>3979165.8547748602</v>
      </c>
      <c r="G13" s="46">
        <f t="shared" si="1"/>
        <v>11113238.884133613</v>
      </c>
      <c r="H13" s="47">
        <f t="shared" si="2"/>
        <v>68.258106798845375</v>
      </c>
    </row>
    <row r="14" spans="1:8" s="15" customFormat="1" ht="15.75" x14ac:dyDescent="0.2">
      <c r="A14" s="3" t="s">
        <v>347</v>
      </c>
      <c r="B14" s="42">
        <v>117012</v>
      </c>
      <c r="C14" s="43">
        <v>3796182.3080645758</v>
      </c>
      <c r="D14" s="43">
        <v>382287</v>
      </c>
      <c r="E14" s="41">
        <v>4178469.3080645758</v>
      </c>
      <c r="F14" s="40">
        <v>2979170.8415799141</v>
      </c>
      <c r="G14" s="46">
        <f t="shared" si="1"/>
        <v>7157640.1496444903</v>
      </c>
      <c r="H14" s="47">
        <f t="shared" si="2"/>
        <v>61.170137675148617</v>
      </c>
    </row>
    <row r="15" spans="1:8" s="15" customFormat="1" ht="15.75" x14ac:dyDescent="0.2">
      <c r="A15" s="3" t="s">
        <v>348</v>
      </c>
      <c r="B15" s="42">
        <v>59653</v>
      </c>
      <c r="C15" s="43">
        <v>2405993.2069812543</v>
      </c>
      <c r="D15" s="43">
        <v>108430</v>
      </c>
      <c r="E15" s="41">
        <v>2514423.2069812543</v>
      </c>
      <c r="F15" s="40">
        <v>1533996.8811158058</v>
      </c>
      <c r="G15" s="46">
        <f t="shared" si="1"/>
        <v>4048420.0880970601</v>
      </c>
      <c r="H15" s="47">
        <f t="shared" si="2"/>
        <v>67.866160764706891</v>
      </c>
    </row>
    <row r="16" spans="1:8" s="15" customFormat="1" ht="15.75" x14ac:dyDescent="0.2">
      <c r="A16" s="3" t="s">
        <v>349</v>
      </c>
      <c r="B16" s="42">
        <v>539954</v>
      </c>
      <c r="C16" s="43">
        <v>17377885.420000967</v>
      </c>
      <c r="D16" s="43">
        <v>2825400</v>
      </c>
      <c r="E16" s="41">
        <v>20203285.420000967</v>
      </c>
      <c r="F16" s="40">
        <v>14400357.597023264</v>
      </c>
      <c r="G16" s="46">
        <f t="shared" si="1"/>
        <v>34603643.017024234</v>
      </c>
      <c r="H16" s="47">
        <f t="shared" si="2"/>
        <v>64.086279603492585</v>
      </c>
    </row>
    <row r="17" spans="1:8" s="15" customFormat="1" ht="15.75" x14ac:dyDescent="0.2">
      <c r="A17" s="3" t="s">
        <v>350</v>
      </c>
      <c r="B17" s="42">
        <v>163537</v>
      </c>
      <c r="C17" s="43">
        <v>5378515.4897910813</v>
      </c>
      <c r="D17" s="43">
        <v>1831270.344138639</v>
      </c>
      <c r="E17" s="41">
        <v>7209785.8339297203</v>
      </c>
      <c r="F17" s="40">
        <v>4141284.3520290237</v>
      </c>
      <c r="G17" s="46">
        <f t="shared" si="1"/>
        <v>11351070.185958743</v>
      </c>
      <c r="H17" s="47">
        <f t="shared" si="2"/>
        <v>69.409798308387352</v>
      </c>
    </row>
    <row r="18" spans="1:8" s="15" customFormat="1" ht="15.75" x14ac:dyDescent="0.2">
      <c r="A18" s="3" t="s">
        <v>351</v>
      </c>
      <c r="B18" s="42">
        <v>411120</v>
      </c>
      <c r="C18" s="43">
        <v>13115015.404178755</v>
      </c>
      <c r="D18" s="43">
        <v>2822000</v>
      </c>
      <c r="E18" s="41">
        <v>15937015.404178755</v>
      </c>
      <c r="F18" s="40">
        <v>5127499</v>
      </c>
      <c r="G18" s="46">
        <f t="shared" si="1"/>
        <v>21064514.404178753</v>
      </c>
      <c r="H18" s="47">
        <f t="shared" si="2"/>
        <v>51.236900185295667</v>
      </c>
    </row>
    <row r="19" spans="1:8" s="15" customFormat="1" ht="15.75" x14ac:dyDescent="0.2">
      <c r="A19" s="3" t="s">
        <v>352</v>
      </c>
      <c r="B19" s="42">
        <v>243576</v>
      </c>
      <c r="C19" s="43">
        <v>8317308.0073800562</v>
      </c>
      <c r="D19" s="43">
        <v>501613</v>
      </c>
      <c r="E19" s="41">
        <v>8818921.0073800571</v>
      </c>
      <c r="F19" s="40">
        <v>1814606</v>
      </c>
      <c r="G19" s="46">
        <f t="shared" si="1"/>
        <v>10633527.007380057</v>
      </c>
      <c r="H19" s="47">
        <f t="shared" si="2"/>
        <v>43.655889773130589</v>
      </c>
    </row>
    <row r="20" spans="1:8" s="15" customFormat="1" ht="15.75" x14ac:dyDescent="0.2">
      <c r="A20" s="3" t="s">
        <v>353</v>
      </c>
      <c r="B20" s="42">
        <v>209475</v>
      </c>
      <c r="C20" s="43">
        <v>7806714.14935253</v>
      </c>
      <c r="D20" s="43">
        <v>2396835.7847590218</v>
      </c>
      <c r="E20" s="41">
        <v>10203549.934111552</v>
      </c>
      <c r="F20" s="40">
        <v>6084989.1948862905</v>
      </c>
      <c r="G20" s="46">
        <f t="shared" si="1"/>
        <v>16288539.128997844</v>
      </c>
      <c r="H20" s="47">
        <f t="shared" si="2"/>
        <v>77.758869215886591</v>
      </c>
    </row>
    <row r="21" spans="1:8" s="15" customFormat="1" ht="15.75" x14ac:dyDescent="0.2">
      <c r="A21" s="3" t="s">
        <v>354</v>
      </c>
      <c r="B21" s="42">
        <v>215416</v>
      </c>
      <c r="C21" s="43">
        <v>8091228.6701177284</v>
      </c>
      <c r="D21" s="43">
        <v>2052871.0066124534</v>
      </c>
      <c r="E21" s="41">
        <v>10144099.676730182</v>
      </c>
      <c r="F21" s="40">
        <v>5271833.0793724414</v>
      </c>
      <c r="G21" s="46">
        <f t="shared" si="1"/>
        <v>15415932.756102623</v>
      </c>
      <c r="H21" s="47">
        <f t="shared" si="2"/>
        <v>71.563545679534585</v>
      </c>
    </row>
    <row r="22" spans="1:8" s="15" customFormat="1" ht="15.75" x14ac:dyDescent="0.2">
      <c r="A22" s="3" t="s">
        <v>355</v>
      </c>
      <c r="B22" s="42">
        <v>169400</v>
      </c>
      <c r="C22" s="43">
        <v>5685176.3055340908</v>
      </c>
      <c r="D22" s="43">
        <v>1658733.6617312781</v>
      </c>
      <c r="E22" s="41">
        <v>7343909.9672653694</v>
      </c>
      <c r="F22" s="40">
        <v>1036897</v>
      </c>
      <c r="G22" s="46">
        <f t="shared" si="1"/>
        <v>8380806.9672653694</v>
      </c>
      <c r="H22" s="47">
        <f t="shared" si="2"/>
        <v>49.473476784329215</v>
      </c>
    </row>
    <row r="23" spans="1:8" s="15" customFormat="1" ht="15.75" x14ac:dyDescent="0.2">
      <c r="A23" s="3" t="s">
        <v>356</v>
      </c>
      <c r="B23" s="42">
        <v>484188</v>
      </c>
      <c r="C23" s="43">
        <v>17027824.510333959</v>
      </c>
      <c r="D23" s="43">
        <v>3537427</v>
      </c>
      <c r="E23" s="41">
        <v>20565251.510333959</v>
      </c>
      <c r="F23" s="40">
        <v>13280378.239321042</v>
      </c>
      <c r="G23" s="46">
        <f t="shared" si="1"/>
        <v>33845629.749655001</v>
      </c>
      <c r="H23" s="47">
        <f t="shared" si="2"/>
        <v>69.901835133574153</v>
      </c>
    </row>
    <row r="24" spans="1:8" x14ac:dyDescent="0.25">
      <c r="A24" s="37"/>
      <c r="B24" s="37"/>
      <c r="C24" s="37"/>
      <c r="D24" s="37"/>
      <c r="E24" s="37"/>
      <c r="F24" s="37"/>
      <c r="G24" s="65"/>
      <c r="H24" s="6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Tuet kunnittain 2020</vt:lpstr>
      <vt:lpstr>Tuet kuntaryhmittäin 2020</vt:lpstr>
      <vt:lpstr>Tuet kunnittain 2021</vt:lpstr>
      <vt:lpstr>Tuet kuntaryhmittäin 2021</vt:lpstr>
      <vt:lpstr>Tuet sairaanhoitopiireille</vt:lpstr>
    </vt:vector>
  </TitlesOfParts>
  <Company>Suomen valtion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ja sairaanhoitopiirien tukeminen vuosina 2020 ja 2021_julkaisuaineisto</dc:title>
  <cp:lastModifiedBy>Lammassaari Jussi (VM)</cp:lastModifiedBy>
  <cp:lastPrinted>2020-04-30T06:58:28Z</cp:lastPrinted>
  <dcterms:created xsi:type="dcterms:W3CDTF">2020-04-15T12:16:07Z</dcterms:created>
  <dcterms:modified xsi:type="dcterms:W3CDTF">2021-09-22T10:59:41Z</dcterms:modified>
</cp:coreProperties>
</file>