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sote-uudistus 2015\Maakuntien rahoitus\Laskelmat\Valtionosuuslaskelmat_maku\sote\"/>
    </mc:Choice>
  </mc:AlternateContent>
  <bookViews>
    <workbookView xWindow="0" yWindow="0" windowWidth="19200" windowHeight="6900"/>
  </bookViews>
  <sheets>
    <sheet name="Yhteenveto" sheetId="1" r:id="rId1"/>
    <sheet name="sote" sheetId="4" r:id="rId2"/>
    <sheet name="non-sote" sheetId="5" r:id="rId3"/>
    <sheet name="2016-2019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  <c r="A1" i="5"/>
  <c r="A1" i="4"/>
  <c r="L105" i="1"/>
  <c r="K105" i="1"/>
  <c r="J105" i="1"/>
  <c r="I105" i="1"/>
  <c r="H105" i="1"/>
  <c r="G105" i="1"/>
  <c r="F105" i="1"/>
  <c r="E105" i="1"/>
  <c r="D105" i="1"/>
  <c r="C105" i="1"/>
  <c r="L104" i="1"/>
  <c r="K104" i="1"/>
  <c r="J104" i="1"/>
  <c r="I104" i="1"/>
  <c r="H104" i="1"/>
  <c r="G104" i="1"/>
  <c r="F104" i="1"/>
  <c r="E104" i="1"/>
  <c r="D104" i="1"/>
  <c r="C104" i="1"/>
  <c r="B105" i="1"/>
  <c r="B104" i="1"/>
  <c r="K36" i="1"/>
  <c r="K35" i="1"/>
  <c r="G36" i="1"/>
  <c r="G35" i="1"/>
  <c r="C36" i="1"/>
  <c r="C35" i="1"/>
  <c r="F60" i="2"/>
  <c r="E60" i="2"/>
  <c r="D60" i="2"/>
  <c r="C60" i="2"/>
  <c r="F59" i="2"/>
  <c r="E59" i="2"/>
  <c r="D59" i="2"/>
  <c r="C59" i="2"/>
  <c r="B60" i="2"/>
  <c r="B59" i="2"/>
  <c r="F184" i="4"/>
  <c r="F183" i="4"/>
  <c r="C184" i="4"/>
  <c r="C183" i="4"/>
  <c r="B184" i="4"/>
  <c r="B183" i="4"/>
  <c r="D106" i="4"/>
  <c r="B107" i="4"/>
  <c r="B106" i="4"/>
  <c r="K35" i="4"/>
  <c r="K34" i="4"/>
  <c r="G35" i="4"/>
  <c r="G34" i="4"/>
  <c r="C35" i="4"/>
  <c r="C34" i="4"/>
  <c r="C106" i="4"/>
  <c r="E106" i="4"/>
  <c r="F106" i="4"/>
  <c r="G106" i="4"/>
  <c r="H106" i="4"/>
  <c r="I106" i="4"/>
  <c r="J106" i="4"/>
  <c r="C107" i="4"/>
  <c r="D107" i="4"/>
  <c r="E107" i="4"/>
  <c r="F107" i="4"/>
  <c r="G107" i="4"/>
  <c r="H107" i="4"/>
  <c r="I107" i="4"/>
  <c r="J107" i="4"/>
  <c r="K97" i="5"/>
  <c r="K96" i="5"/>
  <c r="I97" i="5"/>
  <c r="H97" i="5"/>
  <c r="G97" i="5"/>
  <c r="I96" i="5"/>
  <c r="H96" i="5"/>
  <c r="G96" i="5"/>
  <c r="E97" i="5"/>
  <c r="D97" i="5"/>
  <c r="C97" i="5"/>
  <c r="E96" i="5"/>
  <c r="D96" i="5"/>
  <c r="C96" i="5"/>
  <c r="B97" i="5"/>
  <c r="B96" i="5"/>
  <c r="H183" i="4" l="1"/>
  <c r="G183" i="4"/>
  <c r="J184" i="4"/>
  <c r="I184" i="4"/>
  <c r="H184" i="4"/>
  <c r="G184" i="4"/>
  <c r="E184" i="4"/>
  <c r="D184" i="4"/>
  <c r="J183" i="4"/>
  <c r="I183" i="4"/>
  <c r="E183" i="4"/>
  <c r="D183" i="4"/>
</calcChain>
</file>

<file path=xl/sharedStrings.xml><?xml version="1.0" encoding="utf-8"?>
<sst xmlns="http://schemas.openxmlformats.org/spreadsheetml/2006/main" count="568" uniqueCount="98">
  <si>
    <t>Maakunta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</si>
  <si>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</si>
  <si>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</si>
  <si>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</si>
  <si>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</si>
  <si>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</si>
  <si>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</si>
  <si>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</si>
  <si>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</si>
  <si>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</si>
  <si>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</si>
  <si>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</si>
  <si>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</si>
  <si>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Etelä-Pmaa</t>
  </si>
  <si>
    <t>Pohjanmaa</t>
  </si>
  <si>
    <t>Keski-Pmaa</t>
  </si>
  <si>
    <t>Pohjois-Pmaa</t>
  </si>
  <si>
    <t>Kainuu</t>
  </si>
  <si>
    <t>Lappi</t>
  </si>
  <si>
    <t>Koko maa</t>
  </si>
  <si>
    <t>Hyte</t>
  </si>
  <si>
    <t>Yhteensä</t>
  </si>
  <si>
    <t>Maakuntien yleiskatteellinen rahoituslaskelma kriteereittäin, €</t>
  </si>
  <si>
    <t>Siirtymälaskelma, €</t>
  </si>
  <si>
    <t>2020-2025</t>
  </si>
  <si>
    <t>Muutos</t>
  </si>
  <si>
    <t>€</t>
  </si>
  <si>
    <t>(hyte mukana)</t>
  </si>
  <si>
    <t>Siirtymälaskelma, €/as</t>
  </si>
  <si>
    <t>€/as</t>
  </si>
  <si>
    <t>min</t>
  </si>
  <si>
    <t>maks</t>
  </si>
  <si>
    <t>Maakuntien yleiskatteelinen rahoituslaskelma</t>
  </si>
  <si>
    <t>Osuus rahoituksesta</t>
  </si>
  <si>
    <t>Asukas-</t>
  </si>
  <si>
    <t>perusteinen</t>
  </si>
  <si>
    <t>Ikä-</t>
  </si>
  <si>
    <t>rakenne</t>
  </si>
  <si>
    <t>Muu</t>
  </si>
  <si>
    <t>tarve</t>
  </si>
  <si>
    <t>Vieras-</t>
  </si>
  <si>
    <t>kieliset</t>
  </si>
  <si>
    <t>Kaksi-</t>
  </si>
  <si>
    <t>kielisyys</t>
  </si>
  <si>
    <t>tiheys</t>
  </si>
  <si>
    <t>Saaristoisuus-</t>
  </si>
  <si>
    <t>lisä</t>
  </si>
  <si>
    <t>Maatalous-</t>
  </si>
  <si>
    <t>yritykset</t>
  </si>
  <si>
    <t>Kasvu-</t>
  </si>
  <si>
    <t>palvelukriteerit</t>
  </si>
  <si>
    <t>Maakuntien yleiskatteellinen rahoituslaskelma kriteereittäin, €/as</t>
  </si>
  <si>
    <t>Nykyjakauma</t>
  </si>
  <si>
    <t>Laskennallinen jakauma</t>
  </si>
  <si>
    <t>toteuma2016</t>
  </si>
  <si>
    <t>ta2017</t>
  </si>
  <si>
    <t>ta2018</t>
  </si>
  <si>
    <t>ts2019</t>
  </si>
  <si>
    <t>2018/2019 ka, vuoden 2019 taso</t>
  </si>
  <si>
    <t>Maakuntien yleiskatteellinen rahoituslaskelma vuosina 2016-2019, €/as</t>
  </si>
  <si>
    <t>Maakuntien yleiskatteellinen rahoituslaskelma vuosina 2016-2019, €</t>
  </si>
  <si>
    <t>Arviolaskelma maakuntien yleiskatteellisesta rahoituslaskelmasta tilinpäätös 2016 ja talousarvio 2017-2019 tiedoilla</t>
  </si>
  <si>
    <t>Muutokset nykyjakaumaan verrattuna</t>
  </si>
  <si>
    <t>Alla olevissa laskelmissa on esitetty maakuntien yleiskatteellinen rahoitus kriteereittäin vuoden 2019 kustannustasolla sekä muutokset nykytilaan verrattuna. Ohessa on myös kuvattu, miten rahoitus muuttuu siirtymäkauden (2020–2025) aikana.</t>
  </si>
  <si>
    <t>Laskennallisen</t>
  </si>
  <si>
    <t>rahoituksen osuus</t>
  </si>
  <si>
    <t>ta2018/ts2019 ka, vuoden 2019 taso</t>
  </si>
  <si>
    <t xml:space="preserve">Ohessa on laskettu maakuntien yleiskatteellinen rahoitus toteutuneilla tilinpäätös 2016 tiedoilla sekä Tilastokeskuksen tammikuussa 2018 keräämään kuntien talousarviokyselyn tietojen perusteella vuosille 2017-2019. 
Laskelmassa on oletettu, että yleiskatteellisen rahoituksen osalta maakuntien rahoituslain 4. luvun mukaiset kustannukset (non-sote) ovat vuoden 2019 laskelman tasossa kaikissa tarkasteluvuosissa. Maakuntien rahoituslain 3. luvun mukaiset kustannukset (sote) on laskettu vuoden 2016 osalta toteutuneella tilinpäätöstiedolla ja vuosien 2017-2019 osalta Tilastokeskuksen keräämän kuntien talousarvio ja –suunnitelmakyselyn tietojen kautta. Määräytymistekijöinä on käytetty kaikissa tarkasteluvuosissa vuoden 2016 tietoja.
Laskelman tarkoituksena on havainnollistaa, miten käytettävä kustannustieto muuttaa maakuntien rahoitusta nykytilaan verrattuna.
</t>
  </si>
  <si>
    <t>*Kasvu-</t>
  </si>
  <si>
    <t>*Kasvupalvelukriteerit = Työttömät työnhakijat (60%), työttömien työnhakijoiden osuus työvoimasta (15%), yritysten toimipaikat (25%)</t>
  </si>
  <si>
    <t>Maakuntien  rahoituslaskelma maakuntien rahoituslain 3. luvun mukaisissa kustannuksissa</t>
  </si>
  <si>
    <t xml:space="preserve">Alla olevissa laskelmissa on esitetty maakuntien sote-tehtävien rahoitus kriteereittäin vuoden 2019 kustannustasolla sekä muutokset nykytilaan verrattuna. </t>
  </si>
  <si>
    <t>Maakuntien sote-tehtävien rahoituslaskelma kriteereittäin, €</t>
  </si>
  <si>
    <t>Maakuntien yleiskatteellinen rahoituslaskelma, yhteenveto muutoksista €</t>
  </si>
  <si>
    <t>Hyte mukana</t>
  </si>
  <si>
    <t>Muutokset, hyte mukana</t>
  </si>
  <si>
    <t>Muutokset, ilman hyteä</t>
  </si>
  <si>
    <t>ilman hyteä</t>
  </si>
  <si>
    <t>Maakuntien sote-tehtävien rahoituslaskelma kriteereittäin, €/as</t>
  </si>
  <si>
    <t>Maakuntien  rahoituslaskelma maakuntien rahoituslain 4. luvun mukaisissa kustannuksissa</t>
  </si>
  <si>
    <t xml:space="preserve">Alla olevissa laskelmissa on esitetty maakuntien non-sote-tehtävien rahoitus kriteereittäin vuoden 2019 kustannustasolla sekä muutokset nykytilaan verrattuna. </t>
  </si>
  <si>
    <t>Muutokset</t>
  </si>
  <si>
    <t>Kasvupalvelu-</t>
  </si>
  <si>
    <t>Työttömät</t>
  </si>
  <si>
    <t xml:space="preserve">Työttömien </t>
  </si>
  <si>
    <t>työnhakijoiden osuus</t>
  </si>
  <si>
    <t>työvoimasta</t>
  </si>
  <si>
    <t>Yritysten</t>
  </si>
  <si>
    <t>toimipaikat</t>
  </si>
  <si>
    <t>työnhakijat, ka</t>
  </si>
  <si>
    <t>kriteerit, josta:</t>
  </si>
  <si>
    <t>paino 60%</t>
  </si>
  <si>
    <t>paino 25%</t>
  </si>
  <si>
    <t>paino 15%</t>
  </si>
  <si>
    <t>Maakuntien non-sote-tehtävien rahoituslaskelma kriteereittäin, €/as</t>
  </si>
  <si>
    <t>Maakuntien non-sote-tehtävien rahoituslaskelma, yhteenveto muutoksista € ja €/as</t>
  </si>
  <si>
    <t>Maakuntien sote-tehtävien rahoituslaskelma, yhteenveto muutoksista € ja €/as</t>
  </si>
  <si>
    <t>VM/KAO 28.2.2018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</si>
</sst>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\ %"/>
    <numFmt numFmtId="165" formatCode="#,##0_ ;[Red]\-#,##0\ "/>
    <numFmt numFmtId="166" formatCode="#,##0.000000_ ;[Red]\-#,##0.0000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rgb="FF000000"/>
      <name val="Arial Narrow"/>
      <family val="2"/>
    </font>
    <font>
      <b/>
      <sz val="10"/>
      <color theme="1"/>
      <name val="Arial Narrow"/>
      <family val="2"/>
    </font>
    <font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3" fontId="3" fillId="0" borderId="0" xfId="0" applyNumberFormat="1" applyFont="1"/>
    <xf numFmtId="3" fontId="4" fillId="0" borderId="0" xfId="0" applyNumberFormat="1" applyFont="1" applyFill="1" applyBorder="1"/>
    <xf numFmtId="3" fontId="2" fillId="0" borderId="0" xfId="0" applyNumberFormat="1" applyFont="1"/>
    <xf numFmtId="0" fontId="5" fillId="0" borderId="0" xfId="0" applyFont="1"/>
    <xf numFmtId="0" fontId="8" fillId="0" borderId="1" xfId="0" applyFont="1" applyBorder="1"/>
    <xf numFmtId="0" fontId="6" fillId="0" borderId="1" xfId="0" applyFont="1" applyBorder="1"/>
    <xf numFmtId="0" fontId="8" fillId="0" borderId="0" xfId="0" applyFont="1"/>
    <xf numFmtId="3" fontId="5" fillId="0" borderId="0" xfId="0" applyNumberFormat="1" applyFont="1"/>
    <xf numFmtId="3" fontId="7" fillId="0" borderId="0" xfId="0" applyNumberFormat="1" applyFont="1" applyFill="1" applyBorder="1"/>
    <xf numFmtId="3" fontId="8" fillId="0" borderId="0" xfId="0" applyNumberFormat="1" applyFont="1" applyFill="1" applyBorder="1"/>
    <xf numFmtId="0" fontId="7" fillId="0" borderId="0" xfId="0" applyFont="1"/>
    <xf numFmtId="3" fontId="6" fillId="0" borderId="0" xfId="0" applyNumberFormat="1" applyFont="1"/>
    <xf numFmtId="0" fontId="6" fillId="0" borderId="0" xfId="0" applyFont="1"/>
    <xf numFmtId="10" fontId="6" fillId="0" borderId="0" xfId="1" applyNumberFormat="1" applyFont="1"/>
    <xf numFmtId="0" fontId="9" fillId="0" borderId="0" xfId="0" applyFont="1" applyFill="1" applyBorder="1" applyAlignment="1">
      <alignment horizontal="right"/>
    </xf>
    <xf numFmtId="0" fontId="7" fillId="0" borderId="0" xfId="0" applyFont="1" applyFill="1" applyBorder="1"/>
    <xf numFmtId="164" fontId="8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165" fontId="7" fillId="0" borderId="0" xfId="0" applyNumberFormat="1" applyFont="1"/>
    <xf numFmtId="3" fontId="7" fillId="0" borderId="0" xfId="0" applyNumberFormat="1" applyFont="1"/>
    <xf numFmtId="165" fontId="5" fillId="0" borderId="0" xfId="0" applyNumberFormat="1" applyFont="1"/>
    <xf numFmtId="9" fontId="5" fillId="0" borderId="0" xfId="1" applyFont="1"/>
    <xf numFmtId="0" fontId="7" fillId="0" borderId="0" xfId="0" applyFont="1" applyFill="1"/>
    <xf numFmtId="0" fontId="11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" fontId="5" fillId="0" borderId="0" xfId="0" applyNumberFormat="1" applyFont="1"/>
    <xf numFmtId="1" fontId="3" fillId="0" borderId="0" xfId="0" applyNumberFormat="1" applyFont="1"/>
    <xf numFmtId="3" fontId="4" fillId="0" borderId="0" xfId="0" applyNumberFormat="1" applyFont="1" applyFill="1" applyBorder="1" applyAlignment="1">
      <alignment horizontal="center"/>
    </xf>
    <xf numFmtId="166" fontId="5" fillId="0" borderId="0" xfId="0" applyNumberFormat="1" applyFont="1"/>
    <xf numFmtId="0" fontId="6" fillId="0" borderId="0" xfId="0" applyFont="1" applyFill="1"/>
    <xf numFmtId="0" fontId="5" fillId="0" borderId="0" xfId="0" applyFont="1" applyFill="1"/>
    <xf numFmtId="0" fontId="5" fillId="0" borderId="0" xfId="0" applyFont="1" applyAlignment="1">
      <alignment horizontal="right"/>
    </xf>
    <xf numFmtId="0" fontId="12" fillId="0" borderId="0" xfId="0" applyFont="1"/>
    <xf numFmtId="0" fontId="10" fillId="3" borderId="0" xfId="0" applyFont="1" applyFill="1"/>
    <xf numFmtId="0" fontId="7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 applyBorder="1"/>
    <xf numFmtId="0" fontId="6" fillId="0" borderId="0" xfId="0" applyFont="1" applyAlignment="1">
      <alignment horizontal="center"/>
    </xf>
    <xf numFmtId="0" fontId="13" fillId="3" borderId="0" xfId="0" applyFont="1" applyFill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10" fontId="5" fillId="0" borderId="0" xfId="0" applyNumberFormat="1" applyFont="1"/>
    <xf numFmtId="0" fontId="6" fillId="0" borderId="0" xfId="0" applyFont="1" applyBorder="1"/>
    <xf numFmtId="164" fontId="6" fillId="0" borderId="0" xfId="1" applyNumberFormat="1" applyFont="1"/>
    <xf numFmtId="3" fontId="0" fillId="0" borderId="0" xfId="0" applyNumberFormat="1"/>
    <xf numFmtId="0" fontId="0" fillId="0" borderId="0" xfId="0" applyFill="1"/>
    <xf numFmtId="0" fontId="8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ali" xfId="0" builtinId="0"/>
    <cellStyle name="Prosenttia" xfId="1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workbookViewId="0"/>
  </sheetViews>
  <sheetFormatPr defaultColWidth="18.140625" defaultRowHeight="12.75" x14ac:dyDescent="0.25"/>
  <cols>
    <col min="1" max="1" width="16.140625" style="5" customWidth="1"/>
    <col min="2" max="2" width="10.140625" style="5" bestFit="1" customWidth="1"/>
    <col min="3" max="3" width="9.5703125" style="5" bestFit="1" customWidth="1"/>
    <col min="4" max="4" width="10.140625" style="5" bestFit="1" customWidth="1"/>
    <col min="5" max="5" width="10.28515625" style="5" bestFit="1" customWidth="1"/>
    <col min="6" max="6" width="10.140625" style="5" bestFit="1" customWidth="1"/>
    <col min="7" max="7" width="10.28515625" style="5" bestFit="1" customWidth="1"/>
    <col min="8" max="8" width="10.42578125" style="5" bestFit="1" customWidth="1"/>
    <col min="9" max="10" width="8.28515625" style="5" bestFit="1" customWidth="1"/>
    <col min="11" max="11" width="10.7109375" style="5" bestFit="1" customWidth="1"/>
    <col min="12" max="12" width="10.140625" style="5" bestFit="1" customWidth="1"/>
    <col min="13" max="16384" width="18.140625" style="5"/>
  </cols>
  <sheetData>
    <row r="1" spans="1:12" x14ac:dyDescent="0.25">
      <c r="A1" s="5" t="s">
        <v>97</v>
      </c>
    </row>
    <row r="2" spans="1:12" ht="23.25" x14ac:dyDescent="0.35">
      <c r="A2" s="25" t="s">
        <v>32</v>
      </c>
    </row>
    <row r="4" spans="1:12" ht="23.25" customHeight="1" x14ac:dyDescent="0.25">
      <c r="A4" s="42" t="s">
        <v>63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ht="23.25" customHeigh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ht="23.25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8" spans="1:12" ht="13.5" x14ac:dyDescent="0.25">
      <c r="A8" s="36" t="s">
        <v>73</v>
      </c>
      <c r="B8" s="37"/>
      <c r="C8" s="37"/>
      <c r="D8" s="37"/>
      <c r="E8" s="37"/>
      <c r="F8" s="37"/>
      <c r="G8" s="37"/>
      <c r="H8" s="37"/>
      <c r="I8" s="38"/>
      <c r="J8" s="38"/>
      <c r="K8" s="38"/>
      <c r="L8" s="38"/>
    </row>
    <row r="9" spans="1:12" x14ac:dyDescent="0.25">
      <c r="A9" s="39"/>
      <c r="B9" s="37"/>
      <c r="C9" s="37"/>
      <c r="D9" s="37"/>
      <c r="E9" s="40"/>
      <c r="F9" s="40"/>
      <c r="G9" s="40"/>
      <c r="H9" s="40"/>
      <c r="I9" s="38"/>
      <c r="J9" s="38"/>
      <c r="K9" s="38"/>
      <c r="L9" s="38"/>
    </row>
    <row r="12" spans="1:12" x14ac:dyDescent="0.25">
      <c r="B12" s="41" t="s">
        <v>52</v>
      </c>
      <c r="C12" s="41"/>
      <c r="F12" s="41" t="s">
        <v>53</v>
      </c>
      <c r="G12" s="41"/>
      <c r="J12" s="26" t="s">
        <v>25</v>
      </c>
      <c r="K12" s="26"/>
    </row>
    <row r="13" spans="1:12" x14ac:dyDescent="0.25">
      <c r="A13" s="6" t="s">
        <v>0</v>
      </c>
      <c r="B13" s="27" t="s">
        <v>26</v>
      </c>
      <c r="C13" s="27" t="s">
        <v>29</v>
      </c>
      <c r="F13" s="27" t="s">
        <v>26</v>
      </c>
      <c r="G13" s="27" t="s">
        <v>29</v>
      </c>
      <c r="J13" s="27" t="s">
        <v>26</v>
      </c>
      <c r="K13" s="27" t="s">
        <v>29</v>
      </c>
    </row>
    <row r="14" spans="1:12" x14ac:dyDescent="0.25">
      <c r="A14" s="8" t="s">
        <v>1</v>
      </c>
      <c r="B14" s="9">
        <v>4890330524.1001377</v>
      </c>
      <c r="C14" s="9">
        <v>2985.015820796486</v>
      </c>
      <c r="F14" s="9">
        <v>4892663546.966608</v>
      </c>
      <c r="G14" s="9">
        <v>2986.4398779501639</v>
      </c>
      <c r="J14" s="22">
        <v>2333022.8664703369</v>
      </c>
      <c r="K14" s="22">
        <v>1.4240571536779498</v>
      </c>
    </row>
    <row r="15" spans="1:12" x14ac:dyDescent="0.25">
      <c r="A15" s="8" t="s">
        <v>2</v>
      </c>
      <c r="B15" s="9">
        <v>1584578770.6218646</v>
      </c>
      <c r="C15" s="9">
        <v>3332.1461374089504</v>
      </c>
      <c r="F15" s="9">
        <v>1596252259.1872489</v>
      </c>
      <c r="G15" s="9">
        <v>3356.6938409087065</v>
      </c>
      <c r="J15" s="22">
        <v>11673488.565384388</v>
      </c>
      <c r="K15" s="22">
        <v>24.547703499756153</v>
      </c>
    </row>
    <row r="16" spans="1:12" x14ac:dyDescent="0.25">
      <c r="A16" s="8" t="s">
        <v>3</v>
      </c>
      <c r="B16" s="9">
        <v>793093819.61030781</v>
      </c>
      <c r="C16" s="9">
        <v>3576.6835916402447</v>
      </c>
      <c r="F16" s="9">
        <v>782048432.63964808</v>
      </c>
      <c r="G16" s="9">
        <v>3526.8712575072068</v>
      </c>
      <c r="J16" s="22">
        <v>-11045386.970659733</v>
      </c>
      <c r="K16" s="22">
        <v>-49.812334133037893</v>
      </c>
    </row>
    <row r="17" spans="1:11" x14ac:dyDescent="0.25">
      <c r="A17" s="8" t="s">
        <v>4</v>
      </c>
      <c r="B17" s="9">
        <v>604754236.58509052</v>
      </c>
      <c r="C17" s="9">
        <v>3479.979034446174</v>
      </c>
      <c r="F17" s="9">
        <v>590388978.99589539</v>
      </c>
      <c r="G17" s="9">
        <v>3397.316041430855</v>
      </c>
      <c r="J17" s="22">
        <v>-14365257.589195132</v>
      </c>
      <c r="K17" s="22">
        <v>-82.662993015318989</v>
      </c>
    </row>
    <row r="18" spans="1:11" x14ac:dyDescent="0.25">
      <c r="A18" s="8" t="s">
        <v>5</v>
      </c>
      <c r="B18" s="9">
        <v>1682060803.2593384</v>
      </c>
      <c r="C18" s="9">
        <v>3287.5737395666079</v>
      </c>
      <c r="F18" s="9">
        <v>1680693509.2793717</v>
      </c>
      <c r="G18" s="9">
        <v>3284.9013749445348</v>
      </c>
      <c r="J18" s="22">
        <v>-1367293.9799666405</v>
      </c>
      <c r="K18" s="22">
        <v>-2.6723646220730188</v>
      </c>
    </row>
    <row r="19" spans="1:11" x14ac:dyDescent="0.25">
      <c r="A19" s="8" t="s">
        <v>6</v>
      </c>
      <c r="B19" s="9">
        <v>701040034.13373566</v>
      </c>
      <c r="C19" s="9">
        <v>3361.1094102512088</v>
      </c>
      <c r="F19" s="9">
        <v>742647800.56343532</v>
      </c>
      <c r="G19" s="9">
        <v>3560.5962419258167</v>
      </c>
      <c r="J19" s="22">
        <v>41607766.429699659</v>
      </c>
      <c r="K19" s="22">
        <v>199.48683167460786</v>
      </c>
    </row>
    <row r="20" spans="1:11" x14ac:dyDescent="0.25">
      <c r="A20" s="8" t="s">
        <v>7</v>
      </c>
      <c r="B20" s="9">
        <v>657372585.91600668</v>
      </c>
      <c r="C20" s="9">
        <v>3849.4617667974858</v>
      </c>
      <c r="F20" s="9">
        <v>641752747.1938659</v>
      </c>
      <c r="G20" s="9">
        <v>3757.994654762932</v>
      </c>
      <c r="J20" s="22">
        <v>-15619838.722140789</v>
      </c>
      <c r="K20" s="22">
        <v>-91.467112034553793</v>
      </c>
    </row>
    <row r="21" spans="1:11" x14ac:dyDescent="0.25">
      <c r="A21" s="8" t="s">
        <v>8</v>
      </c>
      <c r="B21" s="9">
        <v>470197752.27945507</v>
      </c>
      <c r="C21" s="9">
        <v>3602.882260428295</v>
      </c>
      <c r="F21" s="9">
        <v>481153445.27091885</v>
      </c>
      <c r="G21" s="9">
        <v>3686.8300711915072</v>
      </c>
      <c r="J21" s="22">
        <v>10955692.99146378</v>
      </c>
      <c r="K21" s="22">
        <v>83.947810763212146</v>
      </c>
    </row>
    <row r="22" spans="1:11" x14ac:dyDescent="0.25">
      <c r="A22" s="8" t="s">
        <v>9</v>
      </c>
      <c r="B22" s="9">
        <v>570515876.37485301</v>
      </c>
      <c r="C22" s="9">
        <v>4062.8667614394681</v>
      </c>
      <c r="F22" s="9">
        <v>567431494.55619192</v>
      </c>
      <c r="G22" s="9">
        <v>4040.9016717906875</v>
      </c>
      <c r="J22" s="22">
        <v>-3084381.8186610937</v>
      </c>
      <c r="K22" s="22">
        <v>-21.965089648780577</v>
      </c>
    </row>
    <row r="23" spans="1:11" x14ac:dyDescent="0.25">
      <c r="A23" s="8" t="s">
        <v>10</v>
      </c>
      <c r="B23" s="9">
        <v>1009353904.6112691</v>
      </c>
      <c r="C23" s="9">
        <v>3992.4605130679315</v>
      </c>
      <c r="F23" s="9">
        <v>978183692.7434808</v>
      </c>
      <c r="G23" s="9">
        <v>3869.1679399698623</v>
      </c>
      <c r="J23" s="22">
        <v>-31170211.867788315</v>
      </c>
      <c r="K23" s="22">
        <v>-123.29257309806917</v>
      </c>
    </row>
    <row r="24" spans="1:11" x14ac:dyDescent="0.25">
      <c r="A24" s="8" t="s">
        <v>11</v>
      </c>
      <c r="B24" s="9">
        <v>629519960.32805586</v>
      </c>
      <c r="C24" s="9">
        <v>3756.108093294446</v>
      </c>
      <c r="F24" s="9">
        <v>664713027.21326017</v>
      </c>
      <c r="G24" s="9">
        <v>3966.0918454958573</v>
      </c>
      <c r="J24" s="22">
        <v>35193066.885204315</v>
      </c>
      <c r="K24" s="22">
        <v>209.98375220141133</v>
      </c>
    </row>
    <row r="25" spans="1:11" x14ac:dyDescent="0.25">
      <c r="A25" s="8" t="s">
        <v>12</v>
      </c>
      <c r="B25" s="9">
        <v>962982647.86978555</v>
      </c>
      <c r="C25" s="9">
        <v>3515.689999889692</v>
      </c>
      <c r="F25" s="9">
        <v>965652503.45058966</v>
      </c>
      <c r="G25" s="9">
        <v>3525.4371999948512</v>
      </c>
      <c r="J25" s="22">
        <v>2669855.5808041096</v>
      </c>
      <c r="K25" s="22">
        <v>9.7472001051592088</v>
      </c>
    </row>
    <row r="26" spans="1:11" x14ac:dyDescent="0.25">
      <c r="A26" s="8" t="s">
        <v>13</v>
      </c>
      <c r="B26" s="9">
        <v>746662609.76150978</v>
      </c>
      <c r="C26" s="9">
        <v>3798.4179321648544</v>
      </c>
      <c r="F26" s="9">
        <v>745265220.57192981</v>
      </c>
      <c r="G26" s="9">
        <v>3791.3091415457429</v>
      </c>
      <c r="J26" s="22">
        <v>-1397389.1895799637</v>
      </c>
      <c r="K26" s="22">
        <v>-7.1087906191114598</v>
      </c>
    </row>
    <row r="27" spans="1:11" x14ac:dyDescent="0.25">
      <c r="A27" s="8" t="s">
        <v>14</v>
      </c>
      <c r="B27" s="9">
        <v>614440548.11312437</v>
      </c>
      <c r="C27" s="9">
        <v>3476.7386683177315</v>
      </c>
      <c r="F27" s="9">
        <v>606238789.06134629</v>
      </c>
      <c r="G27" s="9">
        <v>3430.3299914634626</v>
      </c>
      <c r="J27" s="22">
        <v>-8201759.0517780781</v>
      </c>
      <c r="K27" s="22">
        <v>-46.408676854268833</v>
      </c>
    </row>
    <row r="28" spans="1:11" x14ac:dyDescent="0.25">
      <c r="A28" s="8" t="s">
        <v>15</v>
      </c>
      <c r="B28" s="9">
        <v>264120747.24508324</v>
      </c>
      <c r="C28" s="9">
        <v>3826.3396532528322</v>
      </c>
      <c r="F28" s="9">
        <v>248236812.87218487</v>
      </c>
      <c r="G28" s="9">
        <v>3596.227749607905</v>
      </c>
      <c r="J28" s="22">
        <v>-15883934.37289837</v>
      </c>
      <c r="K28" s="22">
        <v>-230.11190364492722</v>
      </c>
    </row>
    <row r="29" spans="1:11" x14ac:dyDescent="0.25">
      <c r="A29" s="8" t="s">
        <v>16</v>
      </c>
      <c r="B29" s="9">
        <v>1439612569.2613983</v>
      </c>
      <c r="C29" s="9">
        <v>3501.4290873437876</v>
      </c>
      <c r="F29" s="9">
        <v>1442592582.5222235</v>
      </c>
      <c r="G29" s="9">
        <v>3508.6770826273219</v>
      </c>
      <c r="J29" s="22">
        <v>2980013.2608251572</v>
      </c>
      <c r="K29" s="22">
        <v>7.2479952835342374</v>
      </c>
    </row>
    <row r="30" spans="1:11" x14ac:dyDescent="0.25">
      <c r="A30" s="8" t="s">
        <v>17</v>
      </c>
      <c r="B30" s="9">
        <v>320006906.93445486</v>
      </c>
      <c r="C30" s="9">
        <v>4277.9956276413359</v>
      </c>
      <c r="F30" s="9">
        <v>313500053.74226838</v>
      </c>
      <c r="G30" s="9">
        <v>4191.0091004674732</v>
      </c>
      <c r="J30" s="22">
        <v>-6506853.1921864748</v>
      </c>
      <c r="K30" s="22">
        <v>-86.986527173862669</v>
      </c>
    </row>
    <row r="31" spans="1:11" x14ac:dyDescent="0.25">
      <c r="A31" s="8" t="s">
        <v>18</v>
      </c>
      <c r="B31" s="9">
        <v>756464920.85374379</v>
      </c>
      <c r="C31" s="9">
        <v>4197.7554748358489</v>
      </c>
      <c r="F31" s="9">
        <v>727894320.90952575</v>
      </c>
      <c r="G31" s="9">
        <v>4039.2122443053031</v>
      </c>
      <c r="J31" s="22">
        <v>-28570599.94421804</v>
      </c>
      <c r="K31" s="22">
        <v>-158.54323053054577</v>
      </c>
    </row>
    <row r="32" spans="1:11" x14ac:dyDescent="0.25">
      <c r="A32" s="12"/>
      <c r="B32" s="9"/>
      <c r="C32" s="9"/>
      <c r="F32" s="9"/>
      <c r="G32" s="9"/>
      <c r="J32" s="22"/>
      <c r="K32" s="22"/>
    </row>
    <row r="33" spans="1:12" x14ac:dyDescent="0.25">
      <c r="A33" s="8" t="s">
        <v>19</v>
      </c>
      <c r="B33" s="9">
        <v>18697109217.859215</v>
      </c>
      <c r="C33" s="9">
        <v>3415.5691862653916</v>
      </c>
      <c r="F33" s="9">
        <v>18667309217.739994</v>
      </c>
      <c r="G33" s="9">
        <v>3410.1253520891069</v>
      </c>
      <c r="J33" s="22">
        <v>-29800000.119220734</v>
      </c>
      <c r="K33" s="22">
        <v>-5.4438341762847813</v>
      </c>
    </row>
    <row r="34" spans="1:12" x14ac:dyDescent="0.25">
      <c r="G34" s="28"/>
    </row>
    <row r="35" spans="1:12" x14ac:dyDescent="0.25">
      <c r="B35" s="5" t="s">
        <v>30</v>
      </c>
      <c r="C35" s="22">
        <f>MIN(C14:C31)</f>
        <v>2985.015820796486</v>
      </c>
      <c r="G35" s="22">
        <f>MIN(G14:G31)</f>
        <v>2986.4398779501639</v>
      </c>
      <c r="K35" s="22">
        <f>MIN(K14:K31)</f>
        <v>-230.11190364492722</v>
      </c>
    </row>
    <row r="36" spans="1:12" x14ac:dyDescent="0.25">
      <c r="B36" s="5" t="s">
        <v>31</v>
      </c>
      <c r="C36" s="22">
        <f>MAX(C14:C31)</f>
        <v>4277.9956276413359</v>
      </c>
      <c r="G36" s="22">
        <f>MAX(G14:G31)</f>
        <v>4191.0091004674732</v>
      </c>
      <c r="K36" s="22">
        <f>MAX(K14:K31)</f>
        <v>209.98375220141133</v>
      </c>
    </row>
    <row r="38" spans="1:12" ht="13.5" x14ac:dyDescent="0.25">
      <c r="A38" s="36" t="s">
        <v>22</v>
      </c>
      <c r="B38" s="37"/>
      <c r="C38" s="37"/>
      <c r="D38" s="37"/>
      <c r="E38" s="37"/>
      <c r="F38" s="37"/>
      <c r="G38" s="37"/>
      <c r="H38" s="37"/>
      <c r="I38" s="38"/>
      <c r="J38" s="38"/>
      <c r="K38" s="38"/>
      <c r="L38" s="38"/>
    </row>
    <row r="39" spans="1:12" x14ac:dyDescent="0.25">
      <c r="A39" s="39"/>
      <c r="B39" s="37"/>
      <c r="C39" s="37"/>
      <c r="D39" s="37"/>
      <c r="E39" s="40"/>
      <c r="F39" s="40"/>
      <c r="G39" s="40"/>
      <c r="H39" s="40"/>
      <c r="I39" s="38"/>
      <c r="J39" s="38"/>
      <c r="K39" s="38"/>
      <c r="L39" s="38"/>
    </row>
    <row r="41" spans="1:12" x14ac:dyDescent="0.25">
      <c r="A41" s="14"/>
      <c r="B41" s="26" t="s">
        <v>34</v>
      </c>
      <c r="C41" s="26" t="s">
        <v>36</v>
      </c>
      <c r="D41" s="26" t="s">
        <v>38</v>
      </c>
      <c r="E41" s="26" t="s">
        <v>40</v>
      </c>
      <c r="F41" s="26" t="s">
        <v>42</v>
      </c>
      <c r="G41" s="26" t="s">
        <v>34</v>
      </c>
      <c r="H41" s="26" t="s">
        <v>45</v>
      </c>
      <c r="I41" s="26"/>
      <c r="J41" s="26" t="s">
        <v>47</v>
      </c>
      <c r="K41" s="26" t="s">
        <v>68</v>
      </c>
      <c r="L41" s="26"/>
    </row>
    <row r="42" spans="1:12" x14ac:dyDescent="0.25">
      <c r="A42" s="6" t="s">
        <v>0</v>
      </c>
      <c r="B42" s="27" t="s">
        <v>35</v>
      </c>
      <c r="C42" s="27" t="s">
        <v>37</v>
      </c>
      <c r="D42" s="51" t="s">
        <v>39</v>
      </c>
      <c r="E42" s="51" t="s">
        <v>41</v>
      </c>
      <c r="F42" s="51" t="s">
        <v>43</v>
      </c>
      <c r="G42" s="51" t="s">
        <v>44</v>
      </c>
      <c r="H42" s="51" t="s">
        <v>46</v>
      </c>
      <c r="I42" s="51" t="s">
        <v>20</v>
      </c>
      <c r="J42" s="27" t="s">
        <v>48</v>
      </c>
      <c r="K42" s="27" t="s">
        <v>50</v>
      </c>
      <c r="L42" s="27" t="s">
        <v>21</v>
      </c>
    </row>
    <row r="43" spans="1:12" x14ac:dyDescent="0.25">
      <c r="A43" s="8" t="s">
        <v>1</v>
      </c>
      <c r="B43" s="9">
        <v>586095132.166991</v>
      </c>
      <c r="C43" s="9">
        <v>1776367654.7769277</v>
      </c>
      <c r="D43" s="9">
        <v>2167119417.5754471</v>
      </c>
      <c r="E43" s="9">
        <v>134811555.81666696</v>
      </c>
      <c r="F43" s="9">
        <v>25809448.405403435</v>
      </c>
      <c r="G43" s="9">
        <v>8353736.1101426287</v>
      </c>
      <c r="H43" s="9">
        <v>0</v>
      </c>
      <c r="I43" s="9">
        <v>45212048.136698082</v>
      </c>
      <c r="J43" s="10">
        <v>4114570.1892744475</v>
      </c>
      <c r="K43" s="10">
        <v>144779983.78905708</v>
      </c>
      <c r="L43" s="11">
        <v>4892663546.9666071</v>
      </c>
    </row>
    <row r="44" spans="1:12" x14ac:dyDescent="0.25">
      <c r="A44" s="8" t="s">
        <v>2</v>
      </c>
      <c r="B44" s="9">
        <v>170124292.44102699</v>
      </c>
      <c r="C44" s="9">
        <v>595717773.87605429</v>
      </c>
      <c r="D44" s="9">
        <v>713646491.60108459</v>
      </c>
      <c r="E44" s="9">
        <v>20921721.972562347</v>
      </c>
      <c r="F44" s="9">
        <v>5296943.8874469493</v>
      </c>
      <c r="G44" s="9">
        <v>9792102.4004177712</v>
      </c>
      <c r="H44" s="9">
        <v>12483833.878686568</v>
      </c>
      <c r="I44" s="9">
        <v>10667685.161009442</v>
      </c>
      <c r="J44" s="10">
        <v>9669239.9447949529</v>
      </c>
      <c r="K44" s="10">
        <v>47932174.024165131</v>
      </c>
      <c r="L44" s="11">
        <v>1596252259.1872489</v>
      </c>
    </row>
    <row r="45" spans="1:12" x14ac:dyDescent="0.25">
      <c r="A45" s="8" t="s">
        <v>3</v>
      </c>
      <c r="B45" s="9">
        <v>79326918.082851231</v>
      </c>
      <c r="C45" s="9">
        <v>296516541.69785386</v>
      </c>
      <c r="D45" s="9">
        <v>354553673.28744239</v>
      </c>
      <c r="E45" s="9">
        <v>4585236.390875916</v>
      </c>
      <c r="F45" s="9">
        <v>150515.7460369881</v>
      </c>
      <c r="G45" s="9">
        <v>7180794.2891240455</v>
      </c>
      <c r="H45" s="9">
        <v>0</v>
      </c>
      <c r="I45" s="9">
        <v>8592197.7453329265</v>
      </c>
      <c r="J45" s="10">
        <v>6260024.6451104106</v>
      </c>
      <c r="K45" s="10">
        <v>24882530.755020171</v>
      </c>
      <c r="L45" s="11">
        <v>782048432.63964784</v>
      </c>
    </row>
    <row r="46" spans="1:12" x14ac:dyDescent="0.25">
      <c r="A46" s="8" t="s">
        <v>4</v>
      </c>
      <c r="B46" s="9">
        <v>62169708.448434964</v>
      </c>
      <c r="C46" s="9">
        <v>225442149.13140935</v>
      </c>
      <c r="D46" s="9">
        <v>266536278.76510003</v>
      </c>
      <c r="E46" s="9">
        <v>4532595.3886249186</v>
      </c>
      <c r="F46" s="9">
        <v>127284.39223880187</v>
      </c>
      <c r="G46" s="9">
        <v>4773609.4031666946</v>
      </c>
      <c r="H46" s="9">
        <v>0</v>
      </c>
      <c r="I46" s="9">
        <v>4118156.450522929</v>
      </c>
      <c r="J46" s="10">
        <v>4246824.2310725553</v>
      </c>
      <c r="K46" s="10">
        <v>18442372.785325248</v>
      </c>
      <c r="L46" s="11">
        <v>590388978.9958955</v>
      </c>
    </row>
    <row r="47" spans="1:12" x14ac:dyDescent="0.25">
      <c r="A47" s="8" t="s">
        <v>5</v>
      </c>
      <c r="B47" s="9">
        <v>183038617.39761055</v>
      </c>
      <c r="C47" s="9">
        <v>623069310.79273808</v>
      </c>
      <c r="D47" s="9">
        <v>771520611.97860491</v>
      </c>
      <c r="E47" s="9">
        <v>15708895.450953752</v>
      </c>
      <c r="F47" s="9">
        <v>374434.76121782517</v>
      </c>
      <c r="G47" s="9">
        <v>12164348.515686642</v>
      </c>
      <c r="H47" s="9">
        <v>0</v>
      </c>
      <c r="I47" s="9">
        <v>12653181.051137004</v>
      </c>
      <c r="J47" s="10">
        <v>9257782.9258675091</v>
      </c>
      <c r="K47" s="10">
        <v>52906326.405555554</v>
      </c>
      <c r="L47" s="11">
        <v>1680693509.2793717</v>
      </c>
    </row>
    <row r="48" spans="1:12" x14ac:dyDescent="0.25">
      <c r="A48" s="8" t="s">
        <v>6</v>
      </c>
      <c r="B48" s="9">
        <v>74616815.244036317</v>
      </c>
      <c r="C48" s="9">
        <v>267834347.39052263</v>
      </c>
      <c r="D48" s="9">
        <v>350384861.26687109</v>
      </c>
      <c r="E48" s="9">
        <v>6609522.2047097599</v>
      </c>
      <c r="F48" s="9">
        <v>138607.23694716155</v>
      </c>
      <c r="G48" s="9">
        <v>5246389.278385736</v>
      </c>
      <c r="H48" s="9">
        <v>0</v>
      </c>
      <c r="I48" s="9">
        <v>6756402.1428389605</v>
      </c>
      <c r="J48" s="10">
        <v>4217434.4440063089</v>
      </c>
      <c r="K48" s="10">
        <v>26843421.355117418</v>
      </c>
      <c r="L48" s="11">
        <v>742647800.56343544</v>
      </c>
    </row>
    <row r="49" spans="1:12" x14ac:dyDescent="0.25">
      <c r="A49" s="8" t="s">
        <v>7</v>
      </c>
      <c r="B49" s="9">
        <v>61092530.896583855</v>
      </c>
      <c r="C49" s="9">
        <v>228408692.79935968</v>
      </c>
      <c r="D49" s="9">
        <v>309848037.10408741</v>
      </c>
      <c r="E49" s="9">
        <v>7089444.0693876911</v>
      </c>
      <c r="F49" s="9">
        <v>258082.77076640501</v>
      </c>
      <c r="G49" s="9">
        <v>4186252.3976846198</v>
      </c>
      <c r="H49" s="9">
        <v>0</v>
      </c>
      <c r="I49" s="9">
        <v>4738340.2953525651</v>
      </c>
      <c r="J49" s="10">
        <v>2968368.4936908521</v>
      </c>
      <c r="K49" s="10">
        <v>23162998.366952725</v>
      </c>
      <c r="L49" s="11">
        <v>641752747.19386578</v>
      </c>
    </row>
    <row r="50" spans="1:12" x14ac:dyDescent="0.25">
      <c r="A50" s="8" t="s">
        <v>8</v>
      </c>
      <c r="B50" s="9">
        <v>46688187.838552281</v>
      </c>
      <c r="C50" s="9">
        <v>173774471.24660999</v>
      </c>
      <c r="D50" s="9">
        <v>225165959.17115518</v>
      </c>
      <c r="E50" s="9">
        <v>5112330.0627657818</v>
      </c>
      <c r="F50" s="9">
        <v>40215.620860725743</v>
      </c>
      <c r="G50" s="9">
        <v>4891464.6257124608</v>
      </c>
      <c r="H50" s="9">
        <v>0</v>
      </c>
      <c r="I50" s="9">
        <v>3600648.4710183456</v>
      </c>
      <c r="J50" s="10">
        <v>3409215.2996845427</v>
      </c>
      <c r="K50" s="10">
        <v>18470952.934559483</v>
      </c>
      <c r="L50" s="11">
        <v>481153445.27091885</v>
      </c>
    </row>
    <row r="51" spans="1:12" x14ac:dyDescent="0.25">
      <c r="A51" s="8" t="s">
        <v>9</v>
      </c>
      <c r="B51" s="9">
        <v>50235611.486561447</v>
      </c>
      <c r="C51" s="9">
        <v>196236152.58611611</v>
      </c>
      <c r="D51" s="9">
        <v>271666409.09559679</v>
      </c>
      <c r="E51" s="9">
        <v>3038821.4935803558</v>
      </c>
      <c r="F51" s="9">
        <v>40020.399400236791</v>
      </c>
      <c r="G51" s="9">
        <v>11617448.862018874</v>
      </c>
      <c r="H51" s="9">
        <v>3410003.8613528376</v>
      </c>
      <c r="I51" s="9">
        <v>5591846.8128817212</v>
      </c>
      <c r="J51" s="10">
        <v>7009464.2152996846</v>
      </c>
      <c r="K51" s="10">
        <v>18585715.743383948</v>
      </c>
      <c r="L51" s="11">
        <v>567431494.55619216</v>
      </c>
    </row>
    <row r="52" spans="1:12" x14ac:dyDescent="0.25">
      <c r="A52" s="8" t="s">
        <v>10</v>
      </c>
      <c r="B52" s="9">
        <v>90443919.8841708</v>
      </c>
      <c r="C52" s="9">
        <v>324415767.16333348</v>
      </c>
      <c r="D52" s="9">
        <v>487957880.84480751</v>
      </c>
      <c r="E52" s="9">
        <v>4753414.1383271571</v>
      </c>
      <c r="F52" s="9">
        <v>50171.915345662688</v>
      </c>
      <c r="G52" s="9">
        <v>15926514.941164313</v>
      </c>
      <c r="H52" s="9">
        <v>0</v>
      </c>
      <c r="I52" s="9">
        <v>9640896.9197318666</v>
      </c>
      <c r="J52" s="10">
        <v>17545702.878548898</v>
      </c>
      <c r="K52" s="10">
        <v>27449424.058051128</v>
      </c>
      <c r="L52" s="11">
        <v>978183692.74348068</v>
      </c>
    </row>
    <row r="53" spans="1:12" x14ac:dyDescent="0.25">
      <c r="A53" s="8" t="s">
        <v>11</v>
      </c>
      <c r="B53" s="9">
        <v>59958113.753800772</v>
      </c>
      <c r="C53" s="9">
        <v>217514224.04040712</v>
      </c>
      <c r="D53" s="9">
        <v>325237676.0256958</v>
      </c>
      <c r="E53" s="9">
        <v>4069764.758444062</v>
      </c>
      <c r="F53" s="9">
        <v>28502.333231388144</v>
      </c>
      <c r="G53" s="9">
        <v>17254546.33824819</v>
      </c>
      <c r="H53" s="9">
        <v>0</v>
      </c>
      <c r="I53" s="9">
        <v>7607446.2567934776</v>
      </c>
      <c r="J53" s="10">
        <v>8317309.7397476342</v>
      </c>
      <c r="K53" s="10">
        <v>24725443.966891743</v>
      </c>
      <c r="L53" s="11">
        <v>664713027.21326005</v>
      </c>
    </row>
    <row r="54" spans="1:12" x14ac:dyDescent="0.25">
      <c r="A54" s="8" t="s">
        <v>12</v>
      </c>
      <c r="B54" s="9">
        <v>97990602.201108411</v>
      </c>
      <c r="C54" s="9">
        <v>339874677.70922524</v>
      </c>
      <c r="D54" s="9">
        <v>455187305.07721525</v>
      </c>
      <c r="E54" s="9">
        <v>5842467.6004809272</v>
      </c>
      <c r="F54" s="9">
        <v>89606.6503644326</v>
      </c>
      <c r="G54" s="9">
        <v>14730461.192202784</v>
      </c>
      <c r="H54" s="9">
        <v>0</v>
      </c>
      <c r="I54" s="9">
        <v>10460121.15265399</v>
      </c>
      <c r="J54" s="10">
        <v>8728766.7586750779</v>
      </c>
      <c r="K54" s="10">
        <v>32748495.108663607</v>
      </c>
      <c r="L54" s="11">
        <v>965652503.45058954</v>
      </c>
    </row>
    <row r="55" spans="1:12" x14ac:dyDescent="0.25">
      <c r="A55" s="8" t="s">
        <v>13</v>
      </c>
      <c r="B55" s="9">
        <v>70323130.429251522</v>
      </c>
      <c r="C55" s="9">
        <v>266133009.62341177</v>
      </c>
      <c r="D55" s="9">
        <v>346248671.80628943</v>
      </c>
      <c r="E55" s="9">
        <v>2675803.6728624329</v>
      </c>
      <c r="F55" s="9">
        <v>115375.88314897531</v>
      </c>
      <c r="G55" s="9">
        <v>12669909.31373298</v>
      </c>
      <c r="H55" s="9">
        <v>0</v>
      </c>
      <c r="I55" s="9">
        <v>8382139.9871433396</v>
      </c>
      <c r="J55" s="10">
        <v>18824158.615930598</v>
      </c>
      <c r="K55" s="10">
        <v>19893021.240158658</v>
      </c>
      <c r="L55" s="11">
        <v>745265220.57192981</v>
      </c>
    </row>
    <row r="56" spans="1:12" x14ac:dyDescent="0.25">
      <c r="A56" s="8" t="s">
        <v>14</v>
      </c>
      <c r="B56" s="9">
        <v>63224347.911356613</v>
      </c>
      <c r="C56" s="9">
        <v>230881654.25511238</v>
      </c>
      <c r="D56" s="9">
        <v>249427736.89404461</v>
      </c>
      <c r="E56" s="9">
        <v>7586457.1685627019</v>
      </c>
      <c r="F56" s="9">
        <v>17546700.090208206</v>
      </c>
      <c r="G56" s="9">
        <v>6794925.1798883071</v>
      </c>
      <c r="H56" s="9">
        <v>2981246.4214656823</v>
      </c>
      <c r="I56" s="9">
        <v>3994467.3539478299</v>
      </c>
      <c r="J56" s="10">
        <v>7729513.9984227121</v>
      </c>
      <c r="K56" s="10">
        <v>16071739.788337231</v>
      </c>
      <c r="L56" s="11">
        <v>606238789.06134617</v>
      </c>
    </row>
    <row r="57" spans="1:12" x14ac:dyDescent="0.25">
      <c r="A57" s="8" t="s">
        <v>15</v>
      </c>
      <c r="B57" s="9">
        <v>24694232.770384103</v>
      </c>
      <c r="C57" s="9">
        <v>89165660.931610182</v>
      </c>
      <c r="D57" s="9">
        <v>106885374.0557813</v>
      </c>
      <c r="E57" s="9">
        <v>1351574.8240288782</v>
      </c>
      <c r="F57" s="9">
        <v>1215839.2559252421</v>
      </c>
      <c r="G57" s="9">
        <v>4609392.589765179</v>
      </c>
      <c r="H57" s="9">
        <v>0</v>
      </c>
      <c r="I57" s="9">
        <v>3098596.3470429736</v>
      </c>
      <c r="J57" s="10">
        <v>7994022.0820189277</v>
      </c>
      <c r="K57" s="10">
        <v>9222120.0156280734</v>
      </c>
      <c r="L57" s="11">
        <v>248236812.8721849</v>
      </c>
    </row>
    <row r="58" spans="1:12" x14ac:dyDescent="0.25">
      <c r="A58" s="8" t="s">
        <v>16</v>
      </c>
      <c r="B58" s="9">
        <v>147087861.32301021</v>
      </c>
      <c r="C58" s="9">
        <v>496859068.51806641</v>
      </c>
      <c r="D58" s="9">
        <v>679266173.53709269</v>
      </c>
      <c r="E58" s="9">
        <v>7212500.9577666493</v>
      </c>
      <c r="F58" s="9">
        <v>149149.1958135654</v>
      </c>
      <c r="G58" s="9">
        <v>33805625.091420121</v>
      </c>
      <c r="H58" s="9">
        <v>533914.13184430858</v>
      </c>
      <c r="I58" s="9">
        <v>14842803.661475828</v>
      </c>
      <c r="J58" s="10">
        <v>19573598.186119873</v>
      </c>
      <c r="K58" s="10">
        <v>43261887.919613682</v>
      </c>
      <c r="L58" s="11">
        <v>1442592582.5222232</v>
      </c>
    </row>
    <row r="59" spans="1:12" x14ac:dyDescent="0.25">
      <c r="A59" s="8" t="s">
        <v>17</v>
      </c>
      <c r="B59" s="9">
        <v>26760582.003028415</v>
      </c>
      <c r="C59" s="9">
        <v>100495479.79679814</v>
      </c>
      <c r="D59" s="9">
        <v>145761762.15279669</v>
      </c>
      <c r="E59" s="9">
        <v>1374135.2535650204</v>
      </c>
      <c r="F59" s="9">
        <v>13079.837852760314</v>
      </c>
      <c r="G59" s="9">
        <v>18546059.603655823</v>
      </c>
      <c r="H59" s="9">
        <v>0</v>
      </c>
      <c r="I59" s="9">
        <v>4749748.9170307843</v>
      </c>
      <c r="J59" s="10">
        <v>3644333.596214511</v>
      </c>
      <c r="K59" s="10">
        <v>12154872.58132625</v>
      </c>
      <c r="L59" s="11">
        <v>313500053.74226844</v>
      </c>
    </row>
    <row r="60" spans="1:12" x14ac:dyDescent="0.25">
      <c r="A60" s="8" t="s">
        <v>18</v>
      </c>
      <c r="B60" s="9">
        <v>64468593.519240424</v>
      </c>
      <c r="C60" s="9">
        <v>228702577.50644749</v>
      </c>
      <c r="D60" s="9">
        <v>309946090.82356799</v>
      </c>
      <c r="E60" s="9">
        <v>3189224.3571546366</v>
      </c>
      <c r="F60" s="9">
        <v>84335.670931230678</v>
      </c>
      <c r="G60" s="9">
        <v>85097990.13328281</v>
      </c>
      <c r="H60" s="9">
        <v>0</v>
      </c>
      <c r="I60" s="9">
        <v>7054319.9811878772</v>
      </c>
      <c r="J60" s="10">
        <v>5554669.755520504</v>
      </c>
      <c r="K60" s="10">
        <v>23796519.162192896</v>
      </c>
      <c r="L60" s="11">
        <v>727894320.90952575</v>
      </c>
    </row>
    <row r="61" spans="1:12" x14ac:dyDescent="0.25">
      <c r="A61" s="12"/>
      <c r="B61" s="9"/>
      <c r="C61" s="9"/>
      <c r="D61" s="9"/>
      <c r="E61" s="9"/>
      <c r="F61" s="9"/>
      <c r="G61" s="9"/>
      <c r="H61" s="10"/>
      <c r="I61" s="10"/>
      <c r="J61" s="10"/>
      <c r="K61" s="10"/>
      <c r="L61" s="11"/>
    </row>
    <row r="62" spans="1:12" x14ac:dyDescent="0.25">
      <c r="A62" s="8" t="s">
        <v>19</v>
      </c>
      <c r="B62" s="9">
        <v>1958339197.7979999</v>
      </c>
      <c r="C62" s="9">
        <v>6677409213.8420048</v>
      </c>
      <c r="D62" s="9">
        <v>8536360411.0626822</v>
      </c>
      <c r="E62" s="9">
        <v>240465465.58131993</v>
      </c>
      <c r="F62" s="9">
        <v>51528314.053139992</v>
      </c>
      <c r="G62" s="9">
        <v>277641570.26569998</v>
      </c>
      <c r="H62" s="9">
        <v>19408998.293349396</v>
      </c>
      <c r="I62" s="9">
        <v>171761046.84379995</v>
      </c>
      <c r="J62" s="9">
        <v>149065000</v>
      </c>
      <c r="K62" s="9">
        <v>585330000.00000012</v>
      </c>
      <c r="L62" s="13">
        <v>18667309217.739994</v>
      </c>
    </row>
    <row r="63" spans="1:12" x14ac:dyDescent="0.25">
      <c r="L63" s="14"/>
    </row>
    <row r="64" spans="1:12" x14ac:dyDescent="0.25">
      <c r="A64" s="14" t="s">
        <v>33</v>
      </c>
      <c r="B64" s="15">
        <v>0.10490741729059391</v>
      </c>
      <c r="C64" s="15">
        <v>0.35770603764876308</v>
      </c>
      <c r="D64" s="15">
        <v>0.45728928103630345</v>
      </c>
      <c r="E64" s="15">
        <v>1.288163509676048E-2</v>
      </c>
      <c r="F64" s="15">
        <v>2.7603503778772459E-3</v>
      </c>
      <c r="G64" s="15">
        <v>1.4873143580964015E-2</v>
      </c>
      <c r="H64" s="15">
        <v>1.0397319756670961E-3</v>
      </c>
      <c r="I64" s="15">
        <v>9.2011679262574853E-3</v>
      </c>
      <c r="J64" s="15">
        <v>7.9853501252521129E-3</v>
      </c>
      <c r="K64" s="15">
        <v>3.1355884941561205E-2</v>
      </c>
      <c r="L64" s="15">
        <v>1</v>
      </c>
    </row>
    <row r="65" spans="1:12" x14ac:dyDescent="0.25">
      <c r="D65" s="46"/>
    </row>
    <row r="67" spans="1:12" x14ac:dyDescent="0.25">
      <c r="B67" s="5" t="s">
        <v>69</v>
      </c>
    </row>
    <row r="69" spans="1:12" x14ac:dyDescent="0.25">
      <c r="H69" s="12"/>
    </row>
    <row r="76" spans="1:12" ht="13.5" x14ac:dyDescent="0.25">
      <c r="A76" s="36" t="s">
        <v>51</v>
      </c>
      <c r="B76" s="37"/>
      <c r="C76" s="37"/>
      <c r="D76" s="37"/>
      <c r="E76" s="37"/>
      <c r="F76" s="37"/>
      <c r="G76" s="37"/>
      <c r="H76" s="37"/>
      <c r="I76" s="38"/>
      <c r="J76" s="38"/>
      <c r="K76" s="38"/>
      <c r="L76" s="38"/>
    </row>
    <row r="77" spans="1:12" x14ac:dyDescent="0.25">
      <c r="A77" s="39"/>
      <c r="B77" s="37"/>
      <c r="C77" s="37"/>
      <c r="D77" s="37"/>
      <c r="E77" s="40"/>
      <c r="F77" s="40"/>
      <c r="G77" s="40"/>
      <c r="H77" s="40"/>
      <c r="I77" s="38"/>
      <c r="J77" s="38"/>
      <c r="K77" s="38"/>
      <c r="L77" s="38"/>
    </row>
    <row r="79" spans="1:12" x14ac:dyDescent="0.25">
      <c r="A79" s="14"/>
      <c r="B79" s="26" t="s">
        <v>34</v>
      </c>
      <c r="C79" s="26" t="s">
        <v>36</v>
      </c>
      <c r="D79" s="26" t="s">
        <v>38</v>
      </c>
      <c r="E79" s="26" t="s">
        <v>40</v>
      </c>
      <c r="F79" s="26" t="s">
        <v>42</v>
      </c>
      <c r="G79" s="26" t="s">
        <v>34</v>
      </c>
      <c r="H79" s="26" t="s">
        <v>45</v>
      </c>
      <c r="I79" s="26"/>
      <c r="J79" s="26" t="s">
        <v>47</v>
      </c>
      <c r="K79" s="26" t="s">
        <v>49</v>
      </c>
      <c r="L79" s="26"/>
    </row>
    <row r="80" spans="1:12" x14ac:dyDescent="0.25">
      <c r="A80" s="6" t="s">
        <v>0</v>
      </c>
      <c r="B80" s="27" t="s">
        <v>35</v>
      </c>
      <c r="C80" s="27" t="s">
        <v>37</v>
      </c>
      <c r="D80" s="51" t="s">
        <v>39</v>
      </c>
      <c r="E80" s="51" t="s">
        <v>41</v>
      </c>
      <c r="F80" s="51" t="s">
        <v>43</v>
      </c>
      <c r="G80" s="51" t="s">
        <v>44</v>
      </c>
      <c r="H80" s="51" t="s">
        <v>46</v>
      </c>
      <c r="I80" s="51" t="s">
        <v>20</v>
      </c>
      <c r="J80" s="27" t="s">
        <v>48</v>
      </c>
      <c r="K80" s="27" t="s">
        <v>50</v>
      </c>
      <c r="L80" s="27" t="s">
        <v>21</v>
      </c>
    </row>
    <row r="81" spans="1:12" x14ac:dyDescent="0.25">
      <c r="A81" s="8" t="s">
        <v>1</v>
      </c>
      <c r="B81" s="9">
        <v>357.74744332484545</v>
      </c>
      <c r="C81" s="9">
        <v>1084.2795853836449</v>
      </c>
      <c r="D81" s="9">
        <v>1322.7911109767588</v>
      </c>
      <c r="E81" s="9">
        <v>82.287817757059912</v>
      </c>
      <c r="F81" s="9">
        <v>15.753866008951656</v>
      </c>
      <c r="G81" s="9">
        <v>5.0990488942714327</v>
      </c>
      <c r="H81" s="9">
        <v>0</v>
      </c>
      <c r="I81" s="9">
        <v>27.597046521408615</v>
      </c>
      <c r="J81" s="9">
        <v>2.511498364013304</v>
      </c>
      <c r="K81" s="9">
        <v>88.372460719210224</v>
      </c>
      <c r="L81" s="13">
        <v>2986.4398779501635</v>
      </c>
    </row>
    <row r="82" spans="1:12" x14ac:dyDescent="0.25">
      <c r="A82" s="8" t="s">
        <v>2</v>
      </c>
      <c r="B82" s="9">
        <v>357.74744332484545</v>
      </c>
      <c r="C82" s="9">
        <v>1252.7106357911994</v>
      </c>
      <c r="D82" s="9">
        <v>1500.6981316118301</v>
      </c>
      <c r="E82" s="9">
        <v>43.995436737713199</v>
      </c>
      <c r="F82" s="9">
        <v>11.138727491408662</v>
      </c>
      <c r="G82" s="9">
        <v>20.591413185385488</v>
      </c>
      <c r="H82" s="9">
        <v>26.251745643793658</v>
      </c>
      <c r="I82" s="9">
        <v>22.432640499406872</v>
      </c>
      <c r="J82" s="9">
        <v>20.333050733151268</v>
      </c>
      <c r="K82" s="9">
        <v>100.79461588997238</v>
      </c>
      <c r="L82" s="13">
        <v>3356.6938409087065</v>
      </c>
    </row>
    <row r="83" spans="1:12" x14ac:dyDescent="0.25">
      <c r="A83" s="8" t="s">
        <v>3</v>
      </c>
      <c r="B83" s="9">
        <v>357.74744332484545</v>
      </c>
      <c r="C83" s="9">
        <v>1337.2262185345623</v>
      </c>
      <c r="D83" s="9">
        <v>1598.9612757618941</v>
      </c>
      <c r="E83" s="9">
        <v>20.678435964985642</v>
      </c>
      <c r="F83" s="9">
        <v>0.67879383979880992</v>
      </c>
      <c r="G83" s="9">
        <v>32.383847249589813</v>
      </c>
      <c r="H83" s="9">
        <v>0</v>
      </c>
      <c r="I83" s="9">
        <v>38.748975130030338</v>
      </c>
      <c r="J83" s="9">
        <v>28.231372982368587</v>
      </c>
      <c r="K83" s="9">
        <v>112.21489471913128</v>
      </c>
      <c r="L83" s="13">
        <v>3526.8712575072059</v>
      </c>
    </row>
    <row r="84" spans="1:12" x14ac:dyDescent="0.25">
      <c r="A84" s="8" t="s">
        <v>4</v>
      </c>
      <c r="B84" s="9">
        <v>357.74744332484545</v>
      </c>
      <c r="C84" s="9">
        <v>1297.2773153072508</v>
      </c>
      <c r="D84" s="9">
        <v>1533.7481011451196</v>
      </c>
      <c r="E84" s="9">
        <v>26.082226414998871</v>
      </c>
      <c r="F84" s="9">
        <v>0.73244136147681205</v>
      </c>
      <c r="G84" s="9">
        <v>27.469109989968377</v>
      </c>
      <c r="H84" s="9">
        <v>0</v>
      </c>
      <c r="I84" s="9">
        <v>23.697391835257761</v>
      </c>
      <c r="J84" s="9">
        <v>24.437793723551799</v>
      </c>
      <c r="K84" s="9">
        <v>106.12421832838601</v>
      </c>
      <c r="L84" s="13">
        <v>3397.3160414308554</v>
      </c>
    </row>
    <row r="85" spans="1:12" x14ac:dyDescent="0.25">
      <c r="A85" s="8" t="s">
        <v>5</v>
      </c>
      <c r="B85" s="9">
        <v>357.74744332484539</v>
      </c>
      <c r="C85" s="9">
        <v>1217.7837448699249</v>
      </c>
      <c r="D85" s="9">
        <v>1507.9305685979746</v>
      </c>
      <c r="E85" s="9">
        <v>30.702904474131817</v>
      </c>
      <c r="F85" s="9">
        <v>0.73182960198307645</v>
      </c>
      <c r="G85" s="9">
        <v>23.775117202431861</v>
      </c>
      <c r="H85" s="9">
        <v>0</v>
      </c>
      <c r="I85" s="9">
        <v>24.730536295177103</v>
      </c>
      <c r="J85" s="9">
        <v>18.094259122330669</v>
      </c>
      <c r="K85" s="9">
        <v>103.40497145573576</v>
      </c>
      <c r="L85" s="13">
        <v>3284.9013749445348</v>
      </c>
    </row>
    <row r="86" spans="1:12" x14ac:dyDescent="0.25">
      <c r="A86" s="8" t="s">
        <v>6</v>
      </c>
      <c r="B86" s="9">
        <v>357.74744332484545</v>
      </c>
      <c r="C86" s="9">
        <v>1284.1214503750355</v>
      </c>
      <c r="D86" s="9">
        <v>1679.9067058543783</v>
      </c>
      <c r="E86" s="9">
        <v>31.689099335054991</v>
      </c>
      <c r="F86" s="9">
        <v>0.66454705259122204</v>
      </c>
      <c r="G86" s="9">
        <v>25.153611084726457</v>
      </c>
      <c r="H86" s="9">
        <v>0</v>
      </c>
      <c r="I86" s="9">
        <v>32.393309534452811</v>
      </c>
      <c r="J86" s="9">
        <v>20.220326809699717</v>
      </c>
      <c r="K86" s="9">
        <v>128.69974855503284</v>
      </c>
      <c r="L86" s="13">
        <v>3560.5962419258176</v>
      </c>
    </row>
    <row r="87" spans="1:12" x14ac:dyDescent="0.25">
      <c r="A87" s="8" t="s">
        <v>7</v>
      </c>
      <c r="B87" s="9">
        <v>357.74744332484545</v>
      </c>
      <c r="C87" s="9">
        <v>1337.5223563820325</v>
      </c>
      <c r="D87" s="9">
        <v>1814.4172694506494</v>
      </c>
      <c r="E87" s="9">
        <v>41.514575565893843</v>
      </c>
      <c r="F87" s="9">
        <v>1.5112886968812145</v>
      </c>
      <c r="G87" s="9">
        <v>24.513980193737893</v>
      </c>
      <c r="H87" s="9">
        <v>0</v>
      </c>
      <c r="I87" s="9">
        <v>27.746912779484482</v>
      </c>
      <c r="J87" s="9">
        <v>17.382259727650361</v>
      </c>
      <c r="K87" s="9">
        <v>135.63856864175631</v>
      </c>
      <c r="L87" s="13">
        <v>3757.9946547629311</v>
      </c>
    </row>
    <row r="88" spans="1:12" x14ac:dyDescent="0.25">
      <c r="A88" s="8" t="s">
        <v>8</v>
      </c>
      <c r="B88" s="9">
        <v>357.74744332484545</v>
      </c>
      <c r="C88" s="9">
        <v>1331.5439232419199</v>
      </c>
      <c r="D88" s="9">
        <v>1725.3303232890073</v>
      </c>
      <c r="E88" s="9">
        <v>39.173141945701971</v>
      </c>
      <c r="F88" s="9">
        <v>0.308151509208203</v>
      </c>
      <c r="G88" s="9">
        <v>37.480764299821161</v>
      </c>
      <c r="H88" s="9">
        <v>0</v>
      </c>
      <c r="I88" s="9">
        <v>27.589907521633837</v>
      </c>
      <c r="J88" s="9">
        <v>26.123054110037412</v>
      </c>
      <c r="K88" s="9">
        <v>141.53336194933169</v>
      </c>
      <c r="L88" s="13">
        <v>3686.8300711915072</v>
      </c>
    </row>
    <row r="89" spans="1:12" x14ac:dyDescent="0.25">
      <c r="A89" s="8" t="s">
        <v>9</v>
      </c>
      <c r="B89" s="9">
        <v>357.74744332484545</v>
      </c>
      <c r="C89" s="9">
        <v>1397.4744170152549</v>
      </c>
      <c r="D89" s="9">
        <v>1934.6427845750438</v>
      </c>
      <c r="E89" s="9">
        <v>21.640636749087435</v>
      </c>
      <c r="F89" s="9">
        <v>0.28500092150971207</v>
      </c>
      <c r="G89" s="9">
        <v>82.73239849894513</v>
      </c>
      <c r="H89" s="9">
        <v>24.283971609525842</v>
      </c>
      <c r="I89" s="9">
        <v>39.821728880671984</v>
      </c>
      <c r="J89" s="9">
        <v>49.917137024822921</v>
      </c>
      <c r="K89" s="9">
        <v>132.3561531909811</v>
      </c>
      <c r="L89" s="13">
        <v>4040.9016717906893</v>
      </c>
    </row>
    <row r="90" spans="1:12" x14ac:dyDescent="0.25">
      <c r="A90" s="8" t="s">
        <v>10</v>
      </c>
      <c r="B90" s="9">
        <v>357.74744332484545</v>
      </c>
      <c r="C90" s="9">
        <v>1283.2140781335502</v>
      </c>
      <c r="D90" s="9">
        <v>1930.0986129968851</v>
      </c>
      <c r="E90" s="9">
        <v>18.801946634207454</v>
      </c>
      <c r="F90" s="9">
        <v>0.19845307970517054</v>
      </c>
      <c r="G90" s="9">
        <v>62.996716734229821</v>
      </c>
      <c r="H90" s="9">
        <v>0</v>
      </c>
      <c r="I90" s="9">
        <v>38.134196624930745</v>
      </c>
      <c r="J90" s="9">
        <v>69.401352287439025</v>
      </c>
      <c r="K90" s="9">
        <v>108.57514015406969</v>
      </c>
      <c r="L90" s="13">
        <v>3869.1679399698619</v>
      </c>
    </row>
    <row r="91" spans="1:12" x14ac:dyDescent="0.25">
      <c r="A91" s="8" t="s">
        <v>11</v>
      </c>
      <c r="B91" s="9">
        <v>357.74744332484545</v>
      </c>
      <c r="C91" s="9">
        <v>1297.8253094613162</v>
      </c>
      <c r="D91" s="9">
        <v>1940.5705047505999</v>
      </c>
      <c r="E91" s="9">
        <v>24.282750842451698</v>
      </c>
      <c r="F91" s="9">
        <v>0.17006266881895563</v>
      </c>
      <c r="G91" s="9">
        <v>102.95136807646936</v>
      </c>
      <c r="H91" s="9">
        <v>0</v>
      </c>
      <c r="I91" s="9">
        <v>45.390761620257145</v>
      </c>
      <c r="J91" s="9">
        <v>49.626249200458439</v>
      </c>
      <c r="K91" s="9">
        <v>147.52739555064016</v>
      </c>
      <c r="L91" s="13">
        <v>3966.0918454958564</v>
      </c>
    </row>
    <row r="92" spans="1:12" x14ac:dyDescent="0.25">
      <c r="A92" s="8" t="s">
        <v>12</v>
      </c>
      <c r="B92" s="9">
        <v>357.74744332484545</v>
      </c>
      <c r="C92" s="9">
        <v>1240.8261024030712</v>
      </c>
      <c r="D92" s="9">
        <v>1661.8133878909687</v>
      </c>
      <c r="E92" s="9">
        <v>21.329880619476935</v>
      </c>
      <c r="F92" s="9">
        <v>0.32713902509741377</v>
      </c>
      <c r="G92" s="9">
        <v>53.778471732330999</v>
      </c>
      <c r="H92" s="9">
        <v>0</v>
      </c>
      <c r="I92" s="9">
        <v>38.188168203621593</v>
      </c>
      <c r="J92" s="9">
        <v>31.867280342722346</v>
      </c>
      <c r="K92" s="9">
        <v>119.55932645271662</v>
      </c>
      <c r="L92" s="13">
        <v>3525.4371999948507</v>
      </c>
    </row>
    <row r="93" spans="1:12" x14ac:dyDescent="0.25">
      <c r="A93" s="8" t="s">
        <v>13</v>
      </c>
      <c r="B93" s="9">
        <v>357.74744332484545</v>
      </c>
      <c r="C93" s="9">
        <v>1353.8703865423956</v>
      </c>
      <c r="D93" s="9">
        <v>1761.4343436821594</v>
      </c>
      <c r="E93" s="9">
        <v>13.612333765045037</v>
      </c>
      <c r="F93" s="9">
        <v>0.58693955979984591</v>
      </c>
      <c r="G93" s="9">
        <v>64.454293153312676</v>
      </c>
      <c r="H93" s="9">
        <v>0</v>
      </c>
      <c r="I93" s="9">
        <v>42.641576557919436</v>
      </c>
      <c r="J93" s="9">
        <v>95.762156441052639</v>
      </c>
      <c r="K93" s="9">
        <v>101.19966851921259</v>
      </c>
      <c r="L93" s="13">
        <v>3791.3091415457429</v>
      </c>
    </row>
    <row r="94" spans="1:12" x14ac:dyDescent="0.25">
      <c r="A94" s="8" t="s">
        <v>14</v>
      </c>
      <c r="B94" s="9">
        <v>357.74744332484545</v>
      </c>
      <c r="C94" s="9">
        <v>1306.4163451109459</v>
      </c>
      <c r="D94" s="9">
        <v>1411.3571450867973</v>
      </c>
      <c r="E94" s="9">
        <v>42.927064423850652</v>
      </c>
      <c r="F94" s="9">
        <v>99.285912839478556</v>
      </c>
      <c r="G94" s="9">
        <v>38.448274928779696</v>
      </c>
      <c r="H94" s="9">
        <v>16.869027841869091</v>
      </c>
      <c r="I94" s="9">
        <v>22.602217824736346</v>
      </c>
      <c r="J94" s="9">
        <v>43.736534459102423</v>
      </c>
      <c r="K94" s="9">
        <v>90.94002562305694</v>
      </c>
      <c r="L94" s="13">
        <v>3430.3299914634622</v>
      </c>
    </row>
    <row r="95" spans="1:12" x14ac:dyDescent="0.25">
      <c r="A95" s="8" t="s">
        <v>15</v>
      </c>
      <c r="B95" s="9">
        <v>357.74744332484539</v>
      </c>
      <c r="C95" s="9">
        <v>1291.7504879483417</v>
      </c>
      <c r="D95" s="9">
        <v>1548.4574739707839</v>
      </c>
      <c r="E95" s="9">
        <v>19.580379040504123</v>
      </c>
      <c r="F95" s="9">
        <v>17.613966359906154</v>
      </c>
      <c r="G95" s="9">
        <v>66.776661158172587</v>
      </c>
      <c r="H95" s="9">
        <v>0</v>
      </c>
      <c r="I95" s="9">
        <v>44.889627928824574</v>
      </c>
      <c r="J95" s="9">
        <v>115.81007550695999</v>
      </c>
      <c r="K95" s="9">
        <v>133.6016343695666</v>
      </c>
      <c r="L95" s="13">
        <v>3596.2277496079055</v>
      </c>
    </row>
    <row r="96" spans="1:12" x14ac:dyDescent="0.25">
      <c r="A96" s="8" t="s">
        <v>16</v>
      </c>
      <c r="B96" s="9">
        <v>357.74744332484545</v>
      </c>
      <c r="C96" s="9">
        <v>1208.4617986575859</v>
      </c>
      <c r="D96" s="9">
        <v>1652.112789826323</v>
      </c>
      <c r="E96" s="9">
        <v>17.542261845474034</v>
      </c>
      <c r="F96" s="9">
        <v>0.36276102593594894</v>
      </c>
      <c r="G96" s="9">
        <v>82.222121102809496</v>
      </c>
      <c r="H96" s="9">
        <v>1.2985872111013221</v>
      </c>
      <c r="I96" s="9">
        <v>36.100702083122528</v>
      </c>
      <c r="J96" s="9">
        <v>47.606951687023894</v>
      </c>
      <c r="K96" s="9">
        <v>105.22166586310028</v>
      </c>
      <c r="L96" s="13">
        <v>3508.6770826273214</v>
      </c>
    </row>
    <row r="97" spans="1:12" x14ac:dyDescent="0.25">
      <c r="A97" s="8" t="s">
        <v>17</v>
      </c>
      <c r="B97" s="9">
        <v>357.74744332484545</v>
      </c>
      <c r="C97" s="9">
        <v>1343.4685747469773</v>
      </c>
      <c r="D97" s="9">
        <v>1948.6085070491383</v>
      </c>
      <c r="E97" s="9">
        <v>18.370055393032636</v>
      </c>
      <c r="F97" s="9">
        <v>0.17485712943010728</v>
      </c>
      <c r="G97" s="9">
        <v>247.93202951293159</v>
      </c>
      <c r="H97" s="9">
        <v>0</v>
      </c>
      <c r="I97" s="9">
        <v>63.496770410689201</v>
      </c>
      <c r="J97" s="9">
        <v>48.719083408613436</v>
      </c>
      <c r="K97" s="9">
        <v>162.49177949181518</v>
      </c>
      <c r="L97" s="13">
        <v>4191.0091004674741</v>
      </c>
    </row>
    <row r="98" spans="1:12" x14ac:dyDescent="0.25">
      <c r="A98" s="8" t="s">
        <v>18</v>
      </c>
      <c r="B98" s="9">
        <v>357.74744332484545</v>
      </c>
      <c r="C98" s="9">
        <v>1269.1103980780297</v>
      </c>
      <c r="D98" s="9">
        <v>1719.9447902887678</v>
      </c>
      <c r="E98" s="9">
        <v>17.697560900268229</v>
      </c>
      <c r="F98" s="9">
        <v>0.46799331286371049</v>
      </c>
      <c r="G98" s="9">
        <v>472.22355476359303</v>
      </c>
      <c r="H98" s="9">
        <v>0</v>
      </c>
      <c r="I98" s="9">
        <v>39.145649065729287</v>
      </c>
      <c r="J98" s="9">
        <v>30.823829016189737</v>
      </c>
      <c r="K98" s="9">
        <v>132.05102555501671</v>
      </c>
      <c r="L98" s="13">
        <v>4039.2122443053031</v>
      </c>
    </row>
    <row r="99" spans="1:12" x14ac:dyDescent="0.25">
      <c r="A99" s="12"/>
      <c r="B99" s="9"/>
      <c r="C99" s="9"/>
      <c r="D99" s="9"/>
      <c r="E99" s="9"/>
      <c r="F99" s="9"/>
      <c r="G99" s="9"/>
      <c r="H99" s="21"/>
      <c r="I99" s="9"/>
      <c r="J99" s="9"/>
      <c r="K99" s="9"/>
      <c r="L99" s="13"/>
    </row>
    <row r="100" spans="1:12" x14ac:dyDescent="0.25">
      <c r="A100" s="8" t="s">
        <v>19</v>
      </c>
      <c r="B100" s="9">
        <v>357.74744332484545</v>
      </c>
      <c r="C100" s="9">
        <v>1219.8224275813875</v>
      </c>
      <c r="D100" s="9">
        <v>1559.4137705004989</v>
      </c>
      <c r="E100" s="9">
        <v>43.927990419823729</v>
      </c>
      <c r="F100" s="9">
        <v>9.4131408042479432</v>
      </c>
      <c r="G100" s="9">
        <v>50.719283990706749</v>
      </c>
      <c r="H100" s="9">
        <v>3.5456163696000584</v>
      </c>
      <c r="I100" s="9">
        <v>31.377136014159806</v>
      </c>
      <c r="J100" s="9">
        <v>27.231044907430157</v>
      </c>
      <c r="K100" s="9">
        <v>106.92749817640691</v>
      </c>
      <c r="L100" s="13">
        <v>3410.1253520891069</v>
      </c>
    </row>
    <row r="101" spans="1:12" x14ac:dyDescent="0.25">
      <c r="H101" s="12"/>
    </row>
    <row r="102" spans="1:12" x14ac:dyDescent="0.25">
      <c r="A102" s="14" t="s">
        <v>33</v>
      </c>
      <c r="B102" s="15">
        <v>0.10490741729059391</v>
      </c>
      <c r="C102" s="15">
        <v>0.35770603764876308</v>
      </c>
      <c r="D102" s="15">
        <v>0.45728928103630345</v>
      </c>
      <c r="E102" s="15">
        <v>1.288163509676048E-2</v>
      </c>
      <c r="F102" s="15">
        <v>2.7603503778772459E-3</v>
      </c>
      <c r="G102" s="15">
        <v>1.4873143580964015E-2</v>
      </c>
      <c r="H102" s="15">
        <v>1.0397319756670961E-3</v>
      </c>
      <c r="I102" s="15">
        <v>9.2011679262574853E-3</v>
      </c>
      <c r="J102" s="15">
        <v>7.9853501252521129E-3</v>
      </c>
      <c r="K102" s="15">
        <v>3.1355884941561205E-2</v>
      </c>
      <c r="L102" s="15">
        <v>1</v>
      </c>
    </row>
    <row r="103" spans="1:12" x14ac:dyDescent="0.25">
      <c r="H103" s="12"/>
    </row>
    <row r="104" spans="1:12" x14ac:dyDescent="0.25">
      <c r="A104" s="5" t="s">
        <v>30</v>
      </c>
      <c r="B104" s="9">
        <f>MIN(B81:B98)</f>
        <v>357.74744332484539</v>
      </c>
      <c r="C104" s="9">
        <f t="shared" ref="C104:L104" si="0">MIN(C81:C98)</f>
        <v>1084.2795853836449</v>
      </c>
      <c r="D104" s="9">
        <f t="shared" si="0"/>
        <v>1322.7911109767588</v>
      </c>
      <c r="E104" s="9">
        <f t="shared" si="0"/>
        <v>13.612333765045037</v>
      </c>
      <c r="F104" s="9">
        <f t="shared" si="0"/>
        <v>0.17006266881895563</v>
      </c>
      <c r="G104" s="9">
        <f t="shared" si="0"/>
        <v>5.0990488942714327</v>
      </c>
      <c r="H104" s="9">
        <f t="shared" si="0"/>
        <v>0</v>
      </c>
      <c r="I104" s="9">
        <f t="shared" si="0"/>
        <v>22.432640499406872</v>
      </c>
      <c r="J104" s="9">
        <f t="shared" si="0"/>
        <v>2.511498364013304</v>
      </c>
      <c r="K104" s="9">
        <f t="shared" si="0"/>
        <v>88.372460719210224</v>
      </c>
      <c r="L104" s="9">
        <f t="shared" si="0"/>
        <v>2986.4398779501635</v>
      </c>
    </row>
    <row r="105" spans="1:12" x14ac:dyDescent="0.25">
      <c r="A105" s="5" t="s">
        <v>31</v>
      </c>
      <c r="B105" s="9">
        <f>MAX(B81:B98)</f>
        <v>357.74744332484545</v>
      </c>
      <c r="C105" s="9">
        <f t="shared" ref="C105:L105" si="1">MAX(C81:C98)</f>
        <v>1397.4744170152549</v>
      </c>
      <c r="D105" s="9">
        <f t="shared" si="1"/>
        <v>1948.6085070491383</v>
      </c>
      <c r="E105" s="9">
        <f t="shared" si="1"/>
        <v>82.287817757059912</v>
      </c>
      <c r="F105" s="9">
        <f t="shared" si="1"/>
        <v>99.285912839478556</v>
      </c>
      <c r="G105" s="9">
        <f t="shared" si="1"/>
        <v>472.22355476359303</v>
      </c>
      <c r="H105" s="9">
        <f t="shared" si="1"/>
        <v>26.251745643793658</v>
      </c>
      <c r="I105" s="9">
        <f t="shared" si="1"/>
        <v>63.496770410689201</v>
      </c>
      <c r="J105" s="9">
        <f t="shared" si="1"/>
        <v>115.81007550695999</v>
      </c>
      <c r="K105" s="9">
        <f t="shared" si="1"/>
        <v>162.49177949181518</v>
      </c>
      <c r="L105" s="9">
        <f t="shared" si="1"/>
        <v>4191.0091004674741</v>
      </c>
    </row>
    <row r="106" spans="1:12" x14ac:dyDescent="0.25">
      <c r="H106" s="12"/>
    </row>
    <row r="107" spans="1:12" x14ac:dyDescent="0.25">
      <c r="H107" s="12"/>
    </row>
    <row r="108" spans="1:12" x14ac:dyDescent="0.25">
      <c r="H108" s="12"/>
    </row>
    <row r="109" spans="1:12" x14ac:dyDescent="0.25">
      <c r="H109" s="12"/>
    </row>
    <row r="115" spans="1:12" x14ac:dyDescent="0.25">
      <c r="A115" s="39" t="s">
        <v>23</v>
      </c>
      <c r="B115" s="37"/>
      <c r="C115" s="37"/>
      <c r="D115" s="37"/>
      <c r="E115" s="37"/>
      <c r="F115" s="37"/>
      <c r="G115" s="37"/>
      <c r="H115" s="37"/>
      <c r="I115" s="38"/>
      <c r="J115" s="38"/>
      <c r="K115" s="38"/>
      <c r="L115" s="38"/>
    </row>
    <row r="116" spans="1:12" x14ac:dyDescent="0.25">
      <c r="A116" s="39" t="s">
        <v>24</v>
      </c>
      <c r="B116" s="37"/>
      <c r="C116" s="37"/>
      <c r="D116" s="37"/>
      <c r="E116" s="40"/>
      <c r="F116" s="40"/>
      <c r="G116" s="40"/>
      <c r="H116" s="40"/>
      <c r="I116" s="38"/>
      <c r="J116" s="38"/>
      <c r="K116" s="38"/>
      <c r="L116" s="38"/>
    </row>
    <row r="117" spans="1:12" x14ac:dyDescent="0.25">
      <c r="A117" s="12"/>
      <c r="B117" s="12"/>
      <c r="C117" s="12"/>
      <c r="D117" s="12"/>
      <c r="E117" s="12"/>
      <c r="F117" s="12"/>
      <c r="G117" s="12"/>
      <c r="H117" s="17"/>
    </row>
    <row r="118" spans="1:12" x14ac:dyDescent="0.25">
      <c r="A118" s="12"/>
      <c r="B118" s="16" t="s">
        <v>25</v>
      </c>
      <c r="C118" s="16" t="s">
        <v>25</v>
      </c>
      <c r="D118" s="16" t="s">
        <v>25</v>
      </c>
      <c r="E118" s="16" t="s">
        <v>25</v>
      </c>
      <c r="F118" s="16" t="s">
        <v>25</v>
      </c>
      <c r="G118" s="16" t="s">
        <v>25</v>
      </c>
      <c r="H118" s="19"/>
    </row>
    <row r="119" spans="1:12" x14ac:dyDescent="0.25">
      <c r="A119" s="12"/>
      <c r="B119" s="18" t="s">
        <v>26</v>
      </c>
      <c r="C119" s="18" t="s">
        <v>26</v>
      </c>
      <c r="D119" s="18" t="s">
        <v>26</v>
      </c>
      <c r="E119" s="18" t="s">
        <v>26</v>
      </c>
      <c r="F119" s="18" t="s">
        <v>26</v>
      </c>
      <c r="G119" s="18" t="s">
        <v>26</v>
      </c>
      <c r="H119" s="21"/>
    </row>
    <row r="120" spans="1:12" x14ac:dyDescent="0.25">
      <c r="A120" s="12"/>
      <c r="B120" s="17"/>
      <c r="C120" s="17"/>
      <c r="D120" s="17"/>
      <c r="E120" s="16" t="s">
        <v>27</v>
      </c>
      <c r="F120" s="16" t="s">
        <v>27</v>
      </c>
      <c r="G120" s="16" t="s">
        <v>27</v>
      </c>
      <c r="H120" s="21"/>
    </row>
    <row r="121" spans="1:12" x14ac:dyDescent="0.25">
      <c r="A121" s="6" t="s">
        <v>0</v>
      </c>
      <c r="B121" s="6">
        <v>2020</v>
      </c>
      <c r="C121" s="6">
        <v>2021</v>
      </c>
      <c r="D121" s="6">
        <v>2022</v>
      </c>
      <c r="E121" s="6">
        <v>2023</v>
      </c>
      <c r="F121" s="6">
        <v>2024</v>
      </c>
      <c r="G121" s="6">
        <v>2025</v>
      </c>
      <c r="H121" s="21"/>
    </row>
    <row r="122" spans="1:12" x14ac:dyDescent="0.25">
      <c r="A122" s="8" t="s">
        <v>1</v>
      </c>
      <c r="B122" s="20">
        <v>-8918595.3884890042</v>
      </c>
      <c r="C122" s="20">
        <v>-6806412.6074942406</v>
      </c>
      <c r="D122" s="20">
        <v>-4694229.8264996</v>
      </c>
      <c r="E122" s="20">
        <v>-2167624.4355136901</v>
      </c>
      <c r="F122" s="20">
        <v>82699.215478032827</v>
      </c>
      <c r="G122" s="20">
        <v>2333022.8664697632</v>
      </c>
      <c r="H122" s="21"/>
    </row>
    <row r="123" spans="1:12" x14ac:dyDescent="0.25">
      <c r="A123" s="8" t="s">
        <v>2</v>
      </c>
      <c r="B123" s="20">
        <v>-2588777.2253365098</v>
      </c>
      <c r="C123" s="20">
        <v>1086641.890766284</v>
      </c>
      <c r="D123" s="20">
        <v>4762061.0068690414</v>
      </c>
      <c r="E123" s="20">
        <v>5968582.2490960099</v>
      </c>
      <c r="F123" s="20">
        <v>8821035.407240171</v>
      </c>
      <c r="G123" s="20">
        <v>11673488.565384332</v>
      </c>
      <c r="H123" s="21"/>
    </row>
    <row r="124" spans="1:12" x14ac:dyDescent="0.25">
      <c r="A124" s="8" t="s">
        <v>3</v>
      </c>
      <c r="B124" s="20">
        <v>-1207115.7854202832</v>
      </c>
      <c r="C124" s="20">
        <v>-3423113.6722037564</v>
      </c>
      <c r="D124" s="20">
        <v>-5639111.5589872459</v>
      </c>
      <c r="E124" s="20">
        <v>-7110078.4965639412</v>
      </c>
      <c r="F124" s="20">
        <v>-9077732.7336118333</v>
      </c>
      <c r="G124" s="20">
        <v>-11045386.970659724</v>
      </c>
      <c r="H124" s="21"/>
    </row>
    <row r="125" spans="1:12" x14ac:dyDescent="0.25">
      <c r="A125" s="8" t="s">
        <v>4</v>
      </c>
      <c r="B125" s="20">
        <v>-946034.94320430327</v>
      </c>
      <c r="C125" s="20">
        <v>-3342639.0734584276</v>
      </c>
      <c r="D125" s="20">
        <v>-5739243.2037125649</v>
      </c>
      <c r="E125" s="20">
        <v>-8997568.5307988301</v>
      </c>
      <c r="F125" s="20">
        <v>-11681413.059997013</v>
      </c>
      <c r="G125" s="20">
        <v>-14365257.589195192</v>
      </c>
      <c r="H125" s="21"/>
    </row>
    <row r="126" spans="1:12" x14ac:dyDescent="0.25">
      <c r="A126" s="8" t="s">
        <v>5</v>
      </c>
      <c r="B126" s="20">
        <v>-2785294.194480042</v>
      </c>
      <c r="C126" s="20">
        <v>-1883390.5400670711</v>
      </c>
      <c r="D126" s="20">
        <v>-981486.88565414026</v>
      </c>
      <c r="E126" s="20">
        <v>-1934494.0657719029</v>
      </c>
      <c r="F126" s="20">
        <v>-1650894.0228692032</v>
      </c>
      <c r="G126" s="20">
        <v>-1367293.9799665008</v>
      </c>
      <c r="H126" s="21"/>
    </row>
    <row r="127" spans="1:12" x14ac:dyDescent="0.25">
      <c r="A127" s="8" t="s">
        <v>6</v>
      </c>
      <c r="B127" s="20">
        <v>-1135442.2649420497</v>
      </c>
      <c r="C127" s="20">
        <v>7457838.4142003013</v>
      </c>
      <c r="D127" s="20">
        <v>16051119.093342638</v>
      </c>
      <c r="E127" s="20">
        <v>24510482.951842986</v>
      </c>
      <c r="F127" s="20">
        <v>33059124.690771323</v>
      </c>
      <c r="G127" s="20">
        <v>41607766.429699667</v>
      </c>
      <c r="H127" s="21"/>
    </row>
    <row r="128" spans="1:12" x14ac:dyDescent="0.25">
      <c r="A128" s="8" t="s">
        <v>7</v>
      </c>
      <c r="B128" s="20">
        <v>-929643.55856508412</v>
      </c>
      <c r="C128" s="20">
        <v>-3599984.0229029912</v>
      </c>
      <c r="D128" s="20">
        <v>-6270324.4872409105</v>
      </c>
      <c r="E128" s="20">
        <v>-9743760.6567105465</v>
      </c>
      <c r="F128" s="20">
        <v>-12681799.689425703</v>
      </c>
      <c r="G128" s="20">
        <v>-15619838.722140862</v>
      </c>
      <c r="H128" s="21"/>
    </row>
    <row r="129" spans="1:8" x14ac:dyDescent="0.25">
      <c r="A129" s="8" t="s">
        <v>8</v>
      </c>
      <c r="B129" s="20">
        <v>-710453.02016803226</v>
      </c>
      <c r="C129" s="20">
        <v>1803441.3290268211</v>
      </c>
      <c r="D129" s="20">
        <v>4317335.6782216635</v>
      </c>
      <c r="E129" s="20">
        <v>6289234.586811089</v>
      </c>
      <c r="F129" s="20">
        <v>8622463.7891374603</v>
      </c>
      <c r="G129" s="20">
        <v>10955692.991463829</v>
      </c>
      <c r="H129" s="21"/>
    </row>
    <row r="130" spans="1:8" x14ac:dyDescent="0.25">
      <c r="A130" s="8" t="s">
        <v>9</v>
      </c>
      <c r="B130" s="20">
        <v>-764434.07964411925</v>
      </c>
      <c r="C130" s="20">
        <v>-1290283.8434177623</v>
      </c>
      <c r="D130" s="20">
        <v>-1816133.6071914164</v>
      </c>
      <c r="E130" s="20">
        <v>-2156402.723054308</v>
      </c>
      <c r="F130" s="20">
        <v>-2620392.2708577085</v>
      </c>
      <c r="G130" s="20">
        <v>-3084381.8186611077</v>
      </c>
      <c r="H130" s="21"/>
    </row>
    <row r="131" spans="1:8" x14ac:dyDescent="0.25">
      <c r="A131" s="8" t="s">
        <v>10</v>
      </c>
      <c r="B131" s="20">
        <v>-1376282.9317715743</v>
      </c>
      <c r="C131" s="20">
        <v>-7428934.1669224212</v>
      </c>
      <c r="D131" s="20">
        <v>-13481585.402073288</v>
      </c>
      <c r="E131" s="20">
        <v>-19252640.293381669</v>
      </c>
      <c r="F131" s="20">
        <v>-25211426.080585048</v>
      </c>
      <c r="G131" s="20">
        <v>-31170211.867788415</v>
      </c>
      <c r="H131" s="21"/>
    </row>
    <row r="132" spans="1:8" x14ac:dyDescent="0.25">
      <c r="A132" s="8" t="s">
        <v>11</v>
      </c>
      <c r="B132" s="20">
        <v>-912381.16046114382</v>
      </c>
      <c r="C132" s="20">
        <v>6012735.7764418386</v>
      </c>
      <c r="D132" s="20">
        <v>12937852.713344809</v>
      </c>
      <c r="E132" s="20">
        <v>20750887.666938111</v>
      </c>
      <c r="F132" s="20">
        <v>27971977.276071195</v>
      </c>
      <c r="G132" s="20">
        <v>35193066.88520427</v>
      </c>
      <c r="H132" s="21"/>
    </row>
    <row r="133" spans="1:8" x14ac:dyDescent="0.25">
      <c r="A133" s="8" t="s">
        <v>12</v>
      </c>
      <c r="B133" s="20">
        <v>-1491120.6132608899</v>
      </c>
      <c r="C133" s="20">
        <v>-955724.86007967032</v>
      </c>
      <c r="D133" s="20">
        <v>-420329.10689847171</v>
      </c>
      <c r="E133" s="20">
        <v>1005465.1031780476</v>
      </c>
      <c r="F133" s="20">
        <v>1837660.3419910222</v>
      </c>
      <c r="G133" s="20">
        <v>2669855.5808039941</v>
      </c>
      <c r="H133" s="21"/>
    </row>
    <row r="134" spans="1:8" x14ac:dyDescent="0.25">
      <c r="A134" s="8" t="s">
        <v>13</v>
      </c>
      <c r="B134" s="20">
        <v>-1070105.3674196622</v>
      </c>
      <c r="C134" s="20">
        <v>-1429251.7118647681</v>
      </c>
      <c r="D134" s="20">
        <v>-1788398.0563098886</v>
      </c>
      <c r="E134" s="20">
        <v>-1266475.6607158221</v>
      </c>
      <c r="F134" s="20">
        <v>-1331932.4251478799</v>
      </c>
      <c r="G134" s="20">
        <v>-1397389.1895799395</v>
      </c>
      <c r="H134" s="21"/>
    </row>
    <row r="135" spans="1:8" x14ac:dyDescent="0.25">
      <c r="A135" s="8" t="s">
        <v>14</v>
      </c>
      <c r="B135" s="20">
        <v>-962083.36629178864</v>
      </c>
      <c r="C135" s="20">
        <v>-2124388.6000683578</v>
      </c>
      <c r="D135" s="20">
        <v>-3286693.8338449416</v>
      </c>
      <c r="E135" s="20">
        <v>-5305888.7775835404</v>
      </c>
      <c r="F135" s="20">
        <v>-6753823.9146807948</v>
      </c>
      <c r="G135" s="20">
        <v>-8201759.0517780501</v>
      </c>
      <c r="H135" s="21"/>
    </row>
    <row r="136" spans="1:8" x14ac:dyDescent="0.25">
      <c r="A136" s="8" t="s">
        <v>15</v>
      </c>
      <c r="B136" s="20">
        <v>-375771.54018312384</v>
      </c>
      <c r="C136" s="20">
        <v>-3654446.3561131</v>
      </c>
      <c r="D136" s="20">
        <v>-6933121.1720430814</v>
      </c>
      <c r="E136" s="20">
        <v>-9680669.2398122698</v>
      </c>
      <c r="F136" s="20">
        <v>-12782301.80635532</v>
      </c>
      <c r="G136" s="20">
        <v>-15883934.37289837</v>
      </c>
      <c r="H136" s="21"/>
    </row>
    <row r="137" spans="1:8" x14ac:dyDescent="0.25">
      <c r="A137" s="8" t="s">
        <v>16</v>
      </c>
      <c r="B137" s="20">
        <v>-2238232.4126253692</v>
      </c>
      <c r="C137" s="20">
        <v>-1507490.5098103541</v>
      </c>
      <c r="D137" s="20">
        <v>-776748.60699537047</v>
      </c>
      <c r="E137" s="20">
        <v>892714.99144489411</v>
      </c>
      <c r="F137" s="20">
        <v>1936364.1261349712</v>
      </c>
      <c r="G137" s="20">
        <v>2980013.2608250473</v>
      </c>
      <c r="H137" s="20"/>
    </row>
    <row r="138" spans="1:8" x14ac:dyDescent="0.25">
      <c r="A138" s="8" t="s">
        <v>17</v>
      </c>
      <c r="B138" s="20">
        <v>-407215.12625955371</v>
      </c>
      <c r="C138" s="20">
        <v>-2021051.4795992132</v>
      </c>
      <c r="D138" s="20">
        <v>-3634887.8329388783</v>
      </c>
      <c r="E138" s="20">
        <v>-4066997.9658157127</v>
      </c>
      <c r="F138" s="20">
        <v>-5286925.5790011007</v>
      </c>
      <c r="G138" s="20">
        <v>-6506853.1921864878</v>
      </c>
      <c r="H138" s="21"/>
    </row>
    <row r="139" spans="1:8" x14ac:dyDescent="0.25">
      <c r="A139" s="8" t="s">
        <v>18</v>
      </c>
      <c r="B139" s="20">
        <v>-981017.0214811624</v>
      </c>
      <c r="C139" s="20">
        <v>-6693545.9902798859</v>
      </c>
      <c r="D139" s="20">
        <v>-12406074.959078623</v>
      </c>
      <c r="E139" s="20">
        <v>-17534766.775123276</v>
      </c>
      <c r="F139" s="20">
        <v>-23052683.359670658</v>
      </c>
      <c r="G139" s="20">
        <v>-28570599.944218032</v>
      </c>
    </row>
    <row r="140" spans="1:8" x14ac:dyDescent="0.25">
      <c r="A140" s="12"/>
      <c r="B140" s="20"/>
      <c r="C140" s="20"/>
      <c r="D140" s="20"/>
      <c r="E140" s="20"/>
      <c r="F140" s="20"/>
      <c r="G140" s="20"/>
    </row>
    <row r="141" spans="1:8" x14ac:dyDescent="0.25">
      <c r="A141" s="8" t="s">
        <v>19</v>
      </c>
      <c r="B141" s="22">
        <v>-29800000.000003695</v>
      </c>
      <c r="C141" s="22">
        <v>-29800000.023846772</v>
      </c>
      <c r="D141" s="22">
        <v>-29800000.047690272</v>
      </c>
      <c r="E141" s="22">
        <v>-29800000.071534373</v>
      </c>
      <c r="F141" s="22">
        <v>-29800000.095378086</v>
      </c>
      <c r="G141" s="22">
        <v>-29800000.11922178</v>
      </c>
    </row>
    <row r="143" spans="1:8" x14ac:dyDescent="0.25">
      <c r="A143" s="14" t="s">
        <v>64</v>
      </c>
    </row>
    <row r="144" spans="1:8" x14ac:dyDescent="0.25">
      <c r="A144" s="14" t="s">
        <v>65</v>
      </c>
      <c r="B144" s="23">
        <v>0</v>
      </c>
      <c r="C144" s="23">
        <v>0.2</v>
      </c>
      <c r="D144" s="23">
        <v>0.4</v>
      </c>
      <c r="E144" s="23">
        <v>0.6</v>
      </c>
      <c r="F144" s="23">
        <v>0.8</v>
      </c>
      <c r="G144" s="23">
        <v>1</v>
      </c>
    </row>
    <row r="154" spans="1:12" x14ac:dyDescent="0.25">
      <c r="A154" s="39" t="s">
        <v>28</v>
      </c>
      <c r="B154" s="37"/>
      <c r="C154" s="37"/>
      <c r="D154" s="37"/>
      <c r="E154" s="37"/>
      <c r="F154" s="37"/>
      <c r="G154" s="37"/>
      <c r="H154" s="37"/>
      <c r="I154" s="38"/>
      <c r="J154" s="38"/>
      <c r="K154" s="38"/>
      <c r="L154" s="38"/>
    </row>
    <row r="155" spans="1:12" x14ac:dyDescent="0.25">
      <c r="A155" s="39" t="s">
        <v>24</v>
      </c>
      <c r="B155" s="37"/>
      <c r="C155" s="37"/>
      <c r="D155" s="37"/>
      <c r="E155" s="40"/>
      <c r="F155" s="40"/>
      <c r="G155" s="40"/>
      <c r="H155" s="40"/>
      <c r="I155" s="38"/>
      <c r="J155" s="38"/>
      <c r="K155" s="38"/>
      <c r="L155" s="38"/>
    </row>
    <row r="157" spans="1:12" x14ac:dyDescent="0.25">
      <c r="B157" s="16" t="s">
        <v>25</v>
      </c>
      <c r="C157" s="16" t="s">
        <v>25</v>
      </c>
      <c r="D157" s="16" t="s">
        <v>25</v>
      </c>
      <c r="E157" s="16" t="s">
        <v>25</v>
      </c>
      <c r="F157" s="16" t="s">
        <v>25</v>
      </c>
      <c r="G157" s="16" t="s">
        <v>25</v>
      </c>
    </row>
    <row r="158" spans="1:12" x14ac:dyDescent="0.25">
      <c r="B158" s="18" t="s">
        <v>29</v>
      </c>
      <c r="C158" s="18" t="s">
        <v>29</v>
      </c>
      <c r="D158" s="18" t="s">
        <v>29</v>
      </c>
      <c r="E158" s="18" t="s">
        <v>29</v>
      </c>
      <c r="F158" s="18" t="s">
        <v>29</v>
      </c>
      <c r="G158" s="18" t="s">
        <v>29</v>
      </c>
    </row>
    <row r="159" spans="1:12" x14ac:dyDescent="0.25">
      <c r="B159" s="17"/>
      <c r="C159" s="17"/>
      <c r="D159" s="17"/>
      <c r="E159" s="16" t="s">
        <v>27</v>
      </c>
      <c r="F159" s="16" t="s">
        <v>27</v>
      </c>
      <c r="G159" s="16" t="s">
        <v>27</v>
      </c>
    </row>
    <row r="160" spans="1:12" x14ac:dyDescent="0.25">
      <c r="A160" s="6" t="s">
        <v>0</v>
      </c>
      <c r="B160" s="6">
        <v>2020</v>
      </c>
      <c r="C160" s="6">
        <v>2021</v>
      </c>
      <c r="D160" s="6">
        <v>2022</v>
      </c>
      <c r="E160" s="6">
        <v>2023</v>
      </c>
      <c r="F160" s="6">
        <v>2024</v>
      </c>
      <c r="G160" s="6">
        <v>2025</v>
      </c>
    </row>
    <row r="161" spans="1:7" x14ac:dyDescent="0.25">
      <c r="A161" s="8" t="s">
        <v>1</v>
      </c>
      <c r="B161" s="20">
        <v>-5.4438341545065532</v>
      </c>
      <c r="C161" s="20">
        <v>-4.1545758954559648</v>
      </c>
      <c r="D161" s="20">
        <v>-2.8653176364054538</v>
      </c>
      <c r="E161" s="20">
        <v>-1.3230993695960933</v>
      </c>
      <c r="F161" s="20">
        <v>5.0478892040700885E-2</v>
      </c>
      <c r="G161" s="20">
        <v>1.4240571536774951</v>
      </c>
    </row>
    <row r="162" spans="1:7" x14ac:dyDescent="0.25">
      <c r="A162" s="8" t="s">
        <v>2</v>
      </c>
      <c r="B162" s="20">
        <v>-5.4438341545065532</v>
      </c>
      <c r="C162" s="20">
        <v>2.2850549598380887</v>
      </c>
      <c r="D162" s="20">
        <v>10.013944074182653</v>
      </c>
      <c r="E162" s="20">
        <v>12.551088438050837</v>
      </c>
      <c r="F162" s="20">
        <v>18.549395968903276</v>
      </c>
      <c r="G162" s="20">
        <v>24.547703499755713</v>
      </c>
    </row>
    <row r="163" spans="1:7" x14ac:dyDescent="0.25">
      <c r="A163" s="8" t="s">
        <v>3</v>
      </c>
      <c r="B163" s="20">
        <v>-5.4438341545065541</v>
      </c>
      <c r="C163" s="20">
        <v>-15.437510923621163</v>
      </c>
      <c r="D163" s="20">
        <v>-25.431187692735847</v>
      </c>
      <c r="E163" s="20">
        <v>-32.064934141625059</v>
      </c>
      <c r="F163" s="20">
        <v>-40.938634137331256</v>
      </c>
      <c r="G163" s="20">
        <v>-49.812334133037446</v>
      </c>
    </row>
    <row r="164" spans="1:7" x14ac:dyDescent="0.25">
      <c r="A164" s="8" t="s">
        <v>4</v>
      </c>
      <c r="B164" s="20">
        <v>-5.4438341545065532</v>
      </c>
      <c r="C164" s="20">
        <v>-19.234778678097303</v>
      </c>
      <c r="D164" s="20">
        <v>-33.02572320168813</v>
      </c>
      <c r="E164" s="20">
        <v>-51.775329470994123</v>
      </c>
      <c r="F164" s="20">
        <v>-67.219161243156691</v>
      </c>
      <c r="G164" s="20">
        <v>-82.662993015319245</v>
      </c>
    </row>
    <row r="165" spans="1:7" x14ac:dyDescent="0.25">
      <c r="A165" s="8" t="s">
        <v>5</v>
      </c>
      <c r="B165" s="20">
        <v>-5.4438341545065532</v>
      </c>
      <c r="C165" s="20">
        <v>-3.6810710224474756</v>
      </c>
      <c r="D165" s="20">
        <v>-1.9183078903884754</v>
      </c>
      <c r="E165" s="20">
        <v>-3.7809524350461903</v>
      </c>
      <c r="F165" s="20">
        <v>-3.2266585285594278</v>
      </c>
      <c r="G165" s="20">
        <v>-2.6723646220726636</v>
      </c>
    </row>
    <row r="166" spans="1:7" x14ac:dyDescent="0.25">
      <c r="A166" s="8" t="s">
        <v>6</v>
      </c>
      <c r="B166" s="20">
        <v>-5.4438341545065532</v>
      </c>
      <c r="C166" s="20">
        <v>35.756318688812129</v>
      </c>
      <c r="D166" s="20">
        <v>76.956471532130749</v>
      </c>
      <c r="E166" s="20">
        <v>117.51456534296213</v>
      </c>
      <c r="F166" s="20">
        <v>158.50069850878501</v>
      </c>
      <c r="G166" s="20">
        <v>199.48683167460788</v>
      </c>
    </row>
    <row r="167" spans="1:7" x14ac:dyDescent="0.25">
      <c r="A167" s="8" t="s">
        <v>7</v>
      </c>
      <c r="B167" s="20">
        <v>-5.4438341545065532</v>
      </c>
      <c r="C167" s="20">
        <v>-21.080892562528494</v>
      </c>
      <c r="D167" s="20">
        <v>-36.717950970550511</v>
      </c>
      <c r="E167" s="20">
        <v>-57.057800882535254</v>
      </c>
      <c r="F167" s="20">
        <v>-74.262456458544847</v>
      </c>
      <c r="G167" s="20">
        <v>-91.467112034554447</v>
      </c>
    </row>
    <row r="168" spans="1:7" x14ac:dyDescent="0.25">
      <c r="A168" s="8" t="s">
        <v>8</v>
      </c>
      <c r="B168" s="20">
        <v>-5.4438341545065532</v>
      </c>
      <c r="C168" s="20">
        <v>13.818838436752493</v>
      </c>
      <c r="D168" s="20">
        <v>33.081511028011455</v>
      </c>
      <c r="E168" s="20">
        <v>48.191152796124996</v>
      </c>
      <c r="F168" s="20">
        <v>66.069481779668834</v>
      </c>
      <c r="G168" s="20">
        <v>83.947810763212644</v>
      </c>
    </row>
    <row r="169" spans="1:7" x14ac:dyDescent="0.25">
      <c r="A169" s="8" t="s">
        <v>9</v>
      </c>
      <c r="B169" s="20">
        <v>-5.4438341545065532</v>
      </c>
      <c r="C169" s="20">
        <v>-9.1886160531666157</v>
      </c>
      <c r="D169" s="20">
        <v>-12.933397951826754</v>
      </c>
      <c r="E169" s="20">
        <v>-15.356587451071114</v>
      </c>
      <c r="F169" s="20">
        <v>-18.660838549925998</v>
      </c>
      <c r="G169" s="20">
        <v>-21.965089648780875</v>
      </c>
    </row>
    <row r="170" spans="1:7" x14ac:dyDescent="0.25">
      <c r="A170" s="8" t="s">
        <v>10</v>
      </c>
      <c r="B170" s="20">
        <v>-5.4438341545065532</v>
      </c>
      <c r="C170" s="20">
        <v>-29.384863109081429</v>
      </c>
      <c r="D170" s="20">
        <v>-53.325892063656383</v>
      </c>
      <c r="E170" s="20">
        <v>-76.153077520644217</v>
      </c>
      <c r="F170" s="20">
        <v>-99.722825309356836</v>
      </c>
      <c r="G170" s="20">
        <v>-123.2925730980694</v>
      </c>
    </row>
    <row r="171" spans="1:7" x14ac:dyDescent="0.25">
      <c r="A171" s="8" t="s">
        <v>11</v>
      </c>
      <c r="B171" s="20">
        <v>-5.4438341545065532</v>
      </c>
      <c r="C171" s="20">
        <v>35.875725848255883</v>
      </c>
      <c r="D171" s="20">
        <v>77.195285851018241</v>
      </c>
      <c r="E171" s="20">
        <v>123.81271765904397</v>
      </c>
      <c r="F171" s="20">
        <v>166.89823493022749</v>
      </c>
      <c r="G171" s="20">
        <v>209.98375220141091</v>
      </c>
    </row>
    <row r="172" spans="1:7" x14ac:dyDescent="0.25">
      <c r="A172" s="8" t="s">
        <v>12</v>
      </c>
      <c r="B172" s="20">
        <v>-5.4438341545065532</v>
      </c>
      <c r="C172" s="20">
        <v>-3.4891930198958425</v>
      </c>
      <c r="D172" s="20">
        <v>-1.5345518852852091</v>
      </c>
      <c r="E172" s="20">
        <v>3.6707864012925704</v>
      </c>
      <c r="F172" s="20">
        <v>6.7089932532255929</v>
      </c>
      <c r="G172" s="20">
        <v>9.7472001051586048</v>
      </c>
    </row>
    <row r="173" spans="1:7" x14ac:dyDescent="0.25">
      <c r="A173" s="8" t="s">
        <v>13</v>
      </c>
      <c r="B173" s="20">
        <v>-5.4438341545065532</v>
      </c>
      <c r="C173" s="20">
        <v>-7.2708814676798728</v>
      </c>
      <c r="D173" s="20">
        <v>-9.0979287808532678</v>
      </c>
      <c r="E173" s="20">
        <v>-6.4428080332693476</v>
      </c>
      <c r="F173" s="20">
        <v>-6.7757993261903025</v>
      </c>
      <c r="G173" s="20">
        <v>-7.1087906191112609</v>
      </c>
    </row>
    <row r="174" spans="1:7" x14ac:dyDescent="0.25">
      <c r="A174" s="8" t="s">
        <v>14</v>
      </c>
      <c r="B174" s="20">
        <v>-5.4438341545065532</v>
      </c>
      <c r="C174" s="20">
        <v>-12.020599901930968</v>
      </c>
      <c r="D174" s="20">
        <v>-18.59736564935546</v>
      </c>
      <c r="E174" s="20">
        <v>-30.022739774363796</v>
      </c>
      <c r="F174" s="20">
        <v>-38.215708314316238</v>
      </c>
      <c r="G174" s="20">
        <v>-46.408676854268684</v>
      </c>
    </row>
    <row r="175" spans="1:7" x14ac:dyDescent="0.25">
      <c r="A175" s="8" t="s">
        <v>15</v>
      </c>
      <c r="B175" s="20">
        <v>-5.4438341545065532</v>
      </c>
      <c r="C175" s="20">
        <v>-52.942274126256393</v>
      </c>
      <c r="D175" s="20">
        <v>-100.44071409800631</v>
      </c>
      <c r="E175" s="20">
        <v>-140.24467584875873</v>
      </c>
      <c r="F175" s="20">
        <v>-185.17828974684284</v>
      </c>
      <c r="G175" s="20">
        <v>-230.11190364492691</v>
      </c>
    </row>
    <row r="176" spans="1:7" x14ac:dyDescent="0.25">
      <c r="A176" s="8" t="s">
        <v>16</v>
      </c>
      <c r="B176" s="20">
        <v>-5.4438341545065523</v>
      </c>
      <c r="C176" s="20">
        <v>-3.6665219744870585</v>
      </c>
      <c r="D176" s="20">
        <v>-1.8892097944676407</v>
      </c>
      <c r="E176" s="20">
        <v>2.1712635083178746</v>
      </c>
      <c r="F176" s="20">
        <v>4.7096293959259912</v>
      </c>
      <c r="G176" s="20">
        <v>7.2479952835341059</v>
      </c>
    </row>
    <row r="177" spans="1:7" x14ac:dyDescent="0.25">
      <c r="A177" s="8" t="s">
        <v>17</v>
      </c>
      <c r="B177" s="20">
        <v>-5.4438341545065532</v>
      </c>
      <c r="C177" s="20">
        <v>-27.018321184968695</v>
      </c>
      <c r="D177" s="20">
        <v>-48.592808215430914</v>
      </c>
      <c r="E177" s="20">
        <v>-54.369449966120506</v>
      </c>
      <c r="F177" s="20">
        <v>-70.677988569991854</v>
      </c>
      <c r="G177" s="20">
        <v>-86.986527173863195</v>
      </c>
    </row>
    <row r="178" spans="1:7" x14ac:dyDescent="0.25">
      <c r="A178" s="8" t="s">
        <v>18</v>
      </c>
      <c r="B178" s="20">
        <v>-5.4438341545065532</v>
      </c>
      <c r="C178" s="20">
        <v>-37.143651413540461</v>
      </c>
      <c r="D178" s="20">
        <v>-68.843468672574446</v>
      </c>
      <c r="E178" s="20">
        <v>-97.303471980129956</v>
      </c>
      <c r="F178" s="20">
        <v>-127.92335125533779</v>
      </c>
      <c r="G178" s="20">
        <v>-158.5432305305456</v>
      </c>
    </row>
    <row r="179" spans="1:7" x14ac:dyDescent="0.25">
      <c r="A179" s="12"/>
      <c r="B179" s="20"/>
      <c r="C179" s="20"/>
      <c r="D179" s="20"/>
      <c r="E179" s="20"/>
      <c r="F179" s="20"/>
      <c r="G179" s="20"/>
    </row>
    <row r="180" spans="1:7" x14ac:dyDescent="0.25">
      <c r="A180" s="8" t="s">
        <v>19</v>
      </c>
      <c r="B180" s="20">
        <v>-5.4438341545065532</v>
      </c>
      <c r="C180" s="20">
        <v>-5.4438341588621819</v>
      </c>
      <c r="D180" s="20">
        <v>-5.4438341632178906</v>
      </c>
      <c r="E180" s="20">
        <v>-5.443834167573705</v>
      </c>
      <c r="F180" s="20">
        <v>-5.4438341719294563</v>
      </c>
      <c r="G180" s="20">
        <v>-5.4438341762851961</v>
      </c>
    </row>
    <row r="182" spans="1:7" x14ac:dyDescent="0.25">
      <c r="A182" s="5" t="s">
        <v>30</v>
      </c>
      <c r="B182" s="22">
        <v>-5.4438341545065541</v>
      </c>
      <c r="C182" s="22">
        <v>-52.942274126256393</v>
      </c>
      <c r="D182" s="22">
        <v>-100.44071409800631</v>
      </c>
      <c r="E182" s="22">
        <v>-140.24467584875873</v>
      </c>
      <c r="F182" s="22">
        <v>-185.17828974684284</v>
      </c>
      <c r="G182" s="22">
        <v>-230.11190364492691</v>
      </c>
    </row>
    <row r="183" spans="1:7" x14ac:dyDescent="0.25">
      <c r="A183" s="5" t="s">
        <v>31</v>
      </c>
      <c r="B183" s="22">
        <v>-5.4438341545065523</v>
      </c>
      <c r="C183" s="22">
        <v>35.875725848255883</v>
      </c>
      <c r="D183" s="22">
        <v>77.195285851018241</v>
      </c>
      <c r="E183" s="22">
        <v>123.81271765904397</v>
      </c>
      <c r="F183" s="22">
        <v>166.89823493022749</v>
      </c>
      <c r="G183" s="22">
        <v>209.98375220141091</v>
      </c>
    </row>
    <row r="185" spans="1:7" x14ac:dyDescent="0.25">
      <c r="A185" s="14" t="s">
        <v>64</v>
      </c>
    </row>
    <row r="186" spans="1:7" x14ac:dyDescent="0.25">
      <c r="A186" s="14" t="s">
        <v>65</v>
      </c>
      <c r="B186" s="23">
        <v>0</v>
      </c>
      <c r="C186" s="23">
        <v>0.2</v>
      </c>
      <c r="D186" s="23">
        <v>0.4</v>
      </c>
      <c r="E186" s="23">
        <v>0.6</v>
      </c>
      <c r="F186" s="23">
        <v>0.8</v>
      </c>
      <c r="G186" s="23">
        <v>1</v>
      </c>
    </row>
  </sheetData>
  <mergeCells count="3">
    <mergeCell ref="B12:C12"/>
    <mergeCell ref="F12:G12"/>
    <mergeCell ref="A4:L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workbookViewId="0"/>
  </sheetViews>
  <sheetFormatPr defaultColWidth="18.140625" defaultRowHeight="12.75" x14ac:dyDescent="0.25"/>
  <cols>
    <col min="1" max="1" width="16.140625" style="5" customWidth="1"/>
    <col min="2" max="2" width="10.140625" style="5" bestFit="1" customWidth="1"/>
    <col min="3" max="3" width="9.5703125" style="5" bestFit="1" customWidth="1"/>
    <col min="4" max="4" width="10.140625" style="5" bestFit="1" customWidth="1"/>
    <col min="5" max="5" width="10.28515625" style="5" bestFit="1" customWidth="1"/>
    <col min="6" max="6" width="10.140625" style="5" bestFit="1" customWidth="1"/>
    <col min="7" max="7" width="10.28515625" style="5" bestFit="1" customWidth="1"/>
    <col min="8" max="8" width="10.42578125" style="5" bestFit="1" customWidth="1"/>
    <col min="9" max="9" width="8.28515625" style="5" bestFit="1" customWidth="1"/>
    <col min="10" max="10" width="10.140625" style="5" bestFit="1" customWidth="1"/>
    <col min="11" max="11" width="10.7109375" style="5" bestFit="1" customWidth="1"/>
    <col min="12" max="12" width="10.140625" style="5" bestFit="1" customWidth="1"/>
    <col min="13" max="16384" width="18.140625" style="5"/>
  </cols>
  <sheetData>
    <row r="1" spans="1:12" x14ac:dyDescent="0.25">
      <c r="A1" s="5" t="str">
        <f>Yhteenveto!A1</f>
        <v>VM/KAO 28.2.2018</v>
      </c>
    </row>
    <row r="2" spans="1:12" ht="23.25" x14ac:dyDescent="0.35">
      <c r="A2" s="25" t="s">
        <v>70</v>
      </c>
    </row>
    <row r="4" spans="1:12" ht="23.25" customHeight="1" x14ac:dyDescent="0.25">
      <c r="A4" s="42" t="s">
        <v>71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ht="23.25" customHeigh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ht="23.25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8" spans="1:12" ht="13.5" x14ac:dyDescent="0.25">
      <c r="A8" s="36" t="s">
        <v>96</v>
      </c>
      <c r="B8" s="37"/>
      <c r="C8" s="37"/>
      <c r="D8" s="37"/>
      <c r="E8" s="37"/>
      <c r="F8" s="37"/>
      <c r="G8" s="37"/>
      <c r="H8" s="37"/>
      <c r="I8" s="38"/>
      <c r="J8" s="38"/>
      <c r="K8" s="38"/>
      <c r="L8" s="38"/>
    </row>
    <row r="9" spans="1:12" x14ac:dyDescent="0.25">
      <c r="A9" s="39"/>
      <c r="B9" s="37"/>
      <c r="C9" s="37"/>
      <c r="D9" s="37"/>
      <c r="E9" s="40"/>
      <c r="F9" s="40"/>
      <c r="G9" s="40"/>
      <c r="H9" s="40"/>
      <c r="I9" s="38"/>
      <c r="J9" s="38"/>
      <c r="K9" s="38"/>
      <c r="L9" s="38"/>
    </row>
    <row r="11" spans="1:12" x14ac:dyDescent="0.25">
      <c r="B11" s="41" t="s">
        <v>52</v>
      </c>
      <c r="C11" s="41"/>
      <c r="F11" s="41" t="s">
        <v>75</v>
      </c>
      <c r="G11" s="41"/>
      <c r="J11" s="41" t="s">
        <v>76</v>
      </c>
      <c r="K11" s="41"/>
    </row>
    <row r="12" spans="1:12" x14ac:dyDescent="0.25">
      <c r="A12" s="6" t="s">
        <v>0</v>
      </c>
      <c r="B12" s="27" t="s">
        <v>26</v>
      </c>
      <c r="C12" s="27" t="s">
        <v>29</v>
      </c>
      <c r="F12" s="27" t="s">
        <v>26</v>
      </c>
      <c r="G12" s="27" t="s">
        <v>29</v>
      </c>
      <c r="J12" s="27" t="s">
        <v>26</v>
      </c>
      <c r="K12" s="27" t="s">
        <v>29</v>
      </c>
    </row>
    <row r="13" spans="1:12" x14ac:dyDescent="0.25">
      <c r="A13" s="8" t="s">
        <v>1</v>
      </c>
      <c r="B13" s="9">
        <v>4576020296.4661102</v>
      </c>
      <c r="C13" s="9">
        <v>2793.1635528358543</v>
      </c>
      <c r="F13" s="22">
        <v>-53366695.28316021</v>
      </c>
      <c r="G13" s="22">
        <v>-32.574573219295871</v>
      </c>
      <c r="H13" s="22"/>
      <c r="I13" s="22"/>
      <c r="J13" s="22">
        <v>-54057399.633145332</v>
      </c>
      <c r="K13" s="22">
        <v>-32.996173232227285</v>
      </c>
    </row>
    <row r="14" spans="1:12" x14ac:dyDescent="0.25">
      <c r="A14" s="8" t="s">
        <v>2</v>
      </c>
      <c r="B14" s="9">
        <v>1467297075.3933887</v>
      </c>
      <c r="C14" s="9">
        <v>3085.5192388351606</v>
      </c>
      <c r="F14" s="22">
        <v>6640481.8552064896</v>
      </c>
      <c r="G14" s="22">
        <v>13.963998745027311</v>
      </c>
      <c r="H14" s="22"/>
      <c r="I14" s="22"/>
      <c r="J14" s="22">
        <v>10755311.644999504</v>
      </c>
      <c r="K14" s="22">
        <v>22.616906662487942</v>
      </c>
    </row>
    <row r="15" spans="1:12" x14ac:dyDescent="0.25">
      <c r="A15" s="8" t="s">
        <v>3</v>
      </c>
      <c r="B15" s="9">
        <v>730308639.40368426</v>
      </c>
      <c r="C15" s="9">
        <v>3293.5358501113205</v>
      </c>
      <c r="F15" s="22">
        <v>-9766154.4236258268</v>
      </c>
      <c r="G15" s="22">
        <v>-44.043268799611269</v>
      </c>
      <c r="H15" s="22"/>
      <c r="I15" s="22"/>
      <c r="J15" s="22">
        <v>-11007872.672303796</v>
      </c>
      <c r="K15" s="22">
        <v>-49.64315266665372</v>
      </c>
    </row>
    <row r="16" spans="1:12" x14ac:dyDescent="0.25">
      <c r="A16" s="8" t="s">
        <v>4</v>
      </c>
      <c r="B16" s="9">
        <v>556644013.40583205</v>
      </c>
      <c r="C16" s="9">
        <v>3203.1350573758468</v>
      </c>
      <c r="F16" s="22">
        <v>-12678957.805661201</v>
      </c>
      <c r="G16" s="22">
        <v>-72.959401808374878</v>
      </c>
      <c r="H16" s="22"/>
      <c r="I16" s="22"/>
      <c r="J16" s="22">
        <v>-11242755.810940981</v>
      </c>
      <c r="K16" s="22">
        <v>-64.694965565516256</v>
      </c>
    </row>
    <row r="17" spans="1:11" x14ac:dyDescent="0.25">
      <c r="A17" s="8" t="s">
        <v>5</v>
      </c>
      <c r="B17" s="9">
        <v>1559494169.1862721</v>
      </c>
      <c r="C17" s="9">
        <v>3048.0182807241631</v>
      </c>
      <c r="F17" s="22">
        <v>-10707854.678970575</v>
      </c>
      <c r="G17" s="22">
        <v>-20.928412208088048</v>
      </c>
      <c r="H17" s="22"/>
      <c r="I17" s="22"/>
      <c r="J17" s="22">
        <v>-7616336.6214194298</v>
      </c>
      <c r="K17" s="22">
        <v>-14.886066080226858</v>
      </c>
    </row>
    <row r="18" spans="1:11" x14ac:dyDescent="0.25">
      <c r="A18" s="8" t="s">
        <v>6</v>
      </c>
      <c r="B18" s="9">
        <v>644969215.53244293</v>
      </c>
      <c r="C18" s="9">
        <v>3092.2800326619949</v>
      </c>
      <c r="F18" s="22">
        <v>38165821.158073664</v>
      </c>
      <c r="G18" s="22">
        <v>182.98455779758569</v>
      </c>
      <c r="H18" s="22"/>
      <c r="I18" s="22"/>
      <c r="J18" s="22">
        <v>38389015.859143615</v>
      </c>
      <c r="K18" s="22">
        <v>184.05465618506437</v>
      </c>
    </row>
    <row r="19" spans="1:11" x14ac:dyDescent="0.25">
      <c r="A19" s="8" t="s">
        <v>7</v>
      </c>
      <c r="B19" s="9">
        <v>602654563.28988898</v>
      </c>
      <c r="C19" s="9">
        <v>3529.0423569121567</v>
      </c>
      <c r="F19" s="22">
        <v>-10320319.406030774</v>
      </c>
      <c r="G19" s="22">
        <v>-60.434030602745224</v>
      </c>
      <c r="H19" s="22"/>
      <c r="I19" s="22"/>
      <c r="J19" s="22">
        <v>-8981826.5641446114</v>
      </c>
      <c r="K19" s="22">
        <v>-52.596044762807352</v>
      </c>
    </row>
    <row r="20" spans="1:11" x14ac:dyDescent="0.25">
      <c r="A20" s="8" t="s">
        <v>8</v>
      </c>
      <c r="B20" s="9">
        <v>426716098.03611296</v>
      </c>
      <c r="C20" s="9">
        <v>3269.7048261084774</v>
      </c>
      <c r="F20" s="22">
        <v>14638761.767541289</v>
      </c>
      <c r="G20" s="22">
        <v>112.1692624671764</v>
      </c>
      <c r="H20" s="22"/>
      <c r="I20" s="22"/>
      <c r="J20" s="22">
        <v>15542087.501883686</v>
      </c>
      <c r="K20" s="22">
        <v>119.09098050575211</v>
      </c>
    </row>
    <row r="21" spans="1:11" x14ac:dyDescent="0.25">
      <c r="A21" s="8" t="s">
        <v>9</v>
      </c>
      <c r="B21" s="9">
        <v>517177529.54492033</v>
      </c>
      <c r="C21" s="9">
        <v>3683.0235258358398</v>
      </c>
      <c r="F21" s="22">
        <v>4921169.4697929621</v>
      </c>
      <c r="G21" s="22">
        <v>35.045573128092201</v>
      </c>
      <c r="H21" s="22"/>
      <c r="I21" s="22"/>
      <c r="J21" s="22">
        <v>4611868.3899416924</v>
      </c>
      <c r="K21" s="22">
        <v>32.842919129065905</v>
      </c>
    </row>
    <row r="22" spans="1:11" x14ac:dyDescent="0.25">
      <c r="A22" s="8" t="s">
        <v>10</v>
      </c>
      <c r="B22" s="9">
        <v>922300973.87011838</v>
      </c>
      <c r="C22" s="9">
        <v>3648.1259967569899</v>
      </c>
      <c r="F22" s="22">
        <v>-24288484.556962132</v>
      </c>
      <c r="G22" s="22">
        <v>-96.072165642711752</v>
      </c>
      <c r="H22" s="22"/>
      <c r="I22" s="22"/>
      <c r="J22" s="22">
        <v>-24757811.796699643</v>
      </c>
      <c r="K22" s="22">
        <v>-97.928571472023592</v>
      </c>
    </row>
    <row r="23" spans="1:11" x14ac:dyDescent="0.25">
      <c r="A23" s="8" t="s">
        <v>11</v>
      </c>
      <c r="B23" s="9">
        <v>568776789.24725914</v>
      </c>
      <c r="C23" s="9">
        <v>3393.6765090916961</v>
      </c>
      <c r="F23" s="22">
        <v>39091784.463164806</v>
      </c>
      <c r="G23" s="22">
        <v>233.24592905187228</v>
      </c>
      <c r="H23" s="22"/>
      <c r="I23" s="22"/>
      <c r="J23" s="22">
        <v>37611921.102014184</v>
      </c>
      <c r="K23" s="22">
        <v>224.41614270976666</v>
      </c>
    </row>
    <row r="24" spans="1:11" x14ac:dyDescent="0.25">
      <c r="A24" s="8" t="s">
        <v>12</v>
      </c>
      <c r="B24" s="9">
        <v>874777244.31214035</v>
      </c>
      <c r="C24" s="9">
        <v>3193.6666945790234</v>
      </c>
      <c r="F24" s="22">
        <v>11468699.750049233</v>
      </c>
      <c r="G24" s="22">
        <v>41.870321456132388</v>
      </c>
      <c r="H24" s="22"/>
      <c r="I24" s="22"/>
      <c r="J24" s="22">
        <v>9984702.3218903542</v>
      </c>
      <c r="K24" s="22">
        <v>36.452492869520476</v>
      </c>
    </row>
    <row r="25" spans="1:11" x14ac:dyDescent="0.25">
      <c r="A25" s="8" t="s">
        <v>13</v>
      </c>
      <c r="B25" s="9">
        <v>670097603.91118884</v>
      </c>
      <c r="C25" s="9">
        <v>3408.9168544410641</v>
      </c>
      <c r="F25" s="22">
        <v>9079237.8031487465</v>
      </c>
      <c r="G25" s="22">
        <v>46.187848743202267</v>
      </c>
      <c r="H25" s="22"/>
      <c r="I25" s="22"/>
      <c r="J25" s="22">
        <v>7610789.9030834436</v>
      </c>
      <c r="K25" s="22">
        <v>38.717568641940069</v>
      </c>
    </row>
    <row r="26" spans="1:11" x14ac:dyDescent="0.25">
      <c r="A26" s="8" t="s">
        <v>14</v>
      </c>
      <c r="B26" s="9">
        <v>567554934.92175877</v>
      </c>
      <c r="C26" s="9">
        <v>3211.4420096405161</v>
      </c>
      <c r="F26" s="22">
        <v>-9394531.8621833324</v>
      </c>
      <c r="G26" s="22">
        <v>-53.15783975569002</v>
      </c>
      <c r="H26" s="22"/>
      <c r="I26" s="22"/>
      <c r="J26" s="22">
        <v>-7966382.3455799818</v>
      </c>
      <c r="K26" s="22">
        <v>-45.076825793050276</v>
      </c>
    </row>
    <row r="27" spans="1:11" x14ac:dyDescent="0.25">
      <c r="A27" s="8" t="s">
        <v>15</v>
      </c>
      <c r="B27" s="9">
        <v>238375427.43311083</v>
      </c>
      <c r="C27" s="9">
        <v>3453.3650228622255</v>
      </c>
      <c r="F27" s="22">
        <v>-16977804.235131145</v>
      </c>
      <c r="G27" s="22">
        <v>-245.95888905980473</v>
      </c>
      <c r="H27" s="22"/>
      <c r="I27" s="22"/>
      <c r="J27" s="22">
        <v>-17863015.482065797</v>
      </c>
      <c r="K27" s="22">
        <v>-258.78301942813385</v>
      </c>
    </row>
    <row r="28" spans="1:11" x14ac:dyDescent="0.25">
      <c r="A28" s="8" t="s">
        <v>16</v>
      </c>
      <c r="B28" s="9">
        <v>1314902083.8018782</v>
      </c>
      <c r="C28" s="9">
        <v>3198.1079503876399</v>
      </c>
      <c r="F28" s="22">
        <v>7079176.6194608212</v>
      </c>
      <c r="G28" s="22">
        <v>17.217990075303078</v>
      </c>
      <c r="H28" s="22"/>
      <c r="I28" s="22"/>
      <c r="J28" s="22">
        <v>5514640.460085392</v>
      </c>
      <c r="K28" s="22">
        <v>13.412721537359582</v>
      </c>
    </row>
    <row r="29" spans="1:11" x14ac:dyDescent="0.25">
      <c r="A29" s="8" t="s">
        <v>17</v>
      </c>
      <c r="B29" s="9">
        <v>284172828.66752946</v>
      </c>
      <c r="C29" s="9">
        <v>3798.9496232441143</v>
      </c>
      <c r="F29" s="22">
        <v>2123591.5712724924</v>
      </c>
      <c r="G29" s="22">
        <v>28.389123046836175</v>
      </c>
      <c r="H29" s="22"/>
      <c r="I29" s="22"/>
      <c r="J29" s="22">
        <v>154047.87050110102</v>
      </c>
      <c r="K29" s="22">
        <v>2.0593809138818098</v>
      </c>
    </row>
    <row r="30" spans="1:11" x14ac:dyDescent="0.25">
      <c r="A30" s="8" t="s">
        <v>18</v>
      </c>
      <c r="B30" s="9">
        <v>683665197.95636117</v>
      </c>
      <c r="C30" s="9">
        <v>3793.7771449297816</v>
      </c>
      <c r="F30" s="22">
        <v>-15507922.205990314</v>
      </c>
      <c r="G30" s="22">
        <v>-86.056158784011132</v>
      </c>
      <c r="H30" s="22"/>
      <c r="I30" s="22"/>
      <c r="J30" s="22">
        <v>-16480984.127247095</v>
      </c>
      <c r="K30" s="22">
        <v>-91.455848703141911</v>
      </c>
    </row>
    <row r="31" spans="1:11" x14ac:dyDescent="0.25">
      <c r="A31" s="12"/>
      <c r="B31" s="9"/>
      <c r="C31" s="9"/>
      <c r="F31" s="22"/>
      <c r="G31" s="22"/>
      <c r="H31" s="22"/>
      <c r="I31" s="22"/>
      <c r="J31" s="22"/>
      <c r="K31" s="22"/>
    </row>
    <row r="32" spans="1:11" x14ac:dyDescent="0.25">
      <c r="A32" s="8" t="s">
        <v>19</v>
      </c>
      <c r="B32" s="9">
        <v>17205904684.379997</v>
      </c>
      <c r="C32" s="9">
        <v>3143.157435570487</v>
      </c>
      <c r="F32" s="22">
        <v>-29800000.000005007</v>
      </c>
      <c r="G32" s="22">
        <v>-5.4438341545064759</v>
      </c>
      <c r="H32" s="22"/>
      <c r="I32" s="22"/>
      <c r="J32" s="22">
        <v>-29800000.000003695</v>
      </c>
      <c r="K32" s="22">
        <v>-5.4438341545065532</v>
      </c>
    </row>
    <row r="33" spans="1:12" x14ac:dyDescent="0.25">
      <c r="F33" s="22"/>
      <c r="G33" s="22"/>
      <c r="H33" s="22"/>
      <c r="I33" s="22"/>
      <c r="J33" s="22"/>
      <c r="K33" s="22"/>
    </row>
    <row r="34" spans="1:12" x14ac:dyDescent="0.25">
      <c r="B34" s="5" t="s">
        <v>30</v>
      </c>
      <c r="C34" s="22">
        <f>MIN(C13:C30)</f>
        <v>2793.1635528358543</v>
      </c>
      <c r="F34" s="22"/>
      <c r="G34" s="22">
        <f>MIN(G13:G30)</f>
        <v>-245.95888905980473</v>
      </c>
      <c r="H34" s="22"/>
      <c r="I34" s="22"/>
      <c r="J34" s="22"/>
      <c r="K34" s="22">
        <f>MIN(K13:K30)</f>
        <v>-258.78301942813385</v>
      </c>
    </row>
    <row r="35" spans="1:12" x14ac:dyDescent="0.25">
      <c r="B35" s="5" t="s">
        <v>31</v>
      </c>
      <c r="C35" s="22">
        <f>MAX(C13:C30)</f>
        <v>3798.9496232441143</v>
      </c>
      <c r="F35" s="22"/>
      <c r="G35" s="22">
        <f>MAX(G13:G30)</f>
        <v>233.24592905187228</v>
      </c>
      <c r="H35" s="22"/>
      <c r="I35" s="22"/>
      <c r="J35" s="22"/>
      <c r="K35" s="22">
        <f>MAX(K13:K30)</f>
        <v>224.41614270976666</v>
      </c>
    </row>
    <row r="37" spans="1:12" ht="13.5" x14ac:dyDescent="0.25">
      <c r="A37" s="36" t="s">
        <v>72</v>
      </c>
      <c r="B37" s="37"/>
      <c r="C37" s="37"/>
      <c r="D37" s="37"/>
      <c r="E37" s="37"/>
      <c r="F37" s="37"/>
      <c r="G37" s="37"/>
      <c r="H37" s="37"/>
      <c r="I37" s="38"/>
      <c r="J37" s="38"/>
      <c r="K37" s="38"/>
      <c r="L37" s="38"/>
    </row>
    <row r="38" spans="1:12" x14ac:dyDescent="0.25">
      <c r="A38" s="39" t="s">
        <v>74</v>
      </c>
      <c r="B38" s="37"/>
      <c r="C38" s="37"/>
      <c r="D38" s="37"/>
      <c r="E38" s="40"/>
      <c r="F38" s="40"/>
      <c r="G38" s="40"/>
      <c r="H38" s="40"/>
      <c r="I38" s="38"/>
      <c r="J38" s="38"/>
      <c r="K38" s="38"/>
      <c r="L38" s="38"/>
    </row>
    <row r="40" spans="1:12" x14ac:dyDescent="0.25">
      <c r="A40" s="14"/>
      <c r="B40" s="26" t="s">
        <v>34</v>
      </c>
      <c r="C40" s="26" t="s">
        <v>36</v>
      </c>
      <c r="D40" s="26" t="s">
        <v>38</v>
      </c>
      <c r="E40" s="26" t="s">
        <v>40</v>
      </c>
      <c r="F40" s="26" t="s">
        <v>42</v>
      </c>
      <c r="G40" s="26" t="s">
        <v>34</v>
      </c>
      <c r="H40" s="26" t="s">
        <v>45</v>
      </c>
      <c r="I40" s="26"/>
      <c r="J40" s="26"/>
      <c r="K40" s="14"/>
      <c r="L40" s="14"/>
    </row>
    <row r="41" spans="1:12" x14ac:dyDescent="0.25">
      <c r="A41" s="6" t="s">
        <v>0</v>
      </c>
      <c r="B41" s="27" t="s">
        <v>35</v>
      </c>
      <c r="C41" s="27" t="s">
        <v>37</v>
      </c>
      <c r="D41" s="51" t="s">
        <v>39</v>
      </c>
      <c r="E41" s="51" t="s">
        <v>41</v>
      </c>
      <c r="F41" s="51" t="s">
        <v>43</v>
      </c>
      <c r="G41" s="51" t="s">
        <v>44</v>
      </c>
      <c r="H41" s="51" t="s">
        <v>46</v>
      </c>
      <c r="I41" s="51" t="s">
        <v>20</v>
      </c>
      <c r="J41" s="27" t="s">
        <v>21</v>
      </c>
      <c r="K41" s="7"/>
      <c r="L41" s="7"/>
    </row>
    <row r="42" spans="1:12" x14ac:dyDescent="0.25">
      <c r="A42" s="8" t="s">
        <v>1</v>
      </c>
      <c r="B42" s="9">
        <v>365581504.43482935</v>
      </c>
      <c r="C42" s="9">
        <v>1776367654.7769277</v>
      </c>
      <c r="D42" s="9">
        <v>2167119417.5754471</v>
      </c>
      <c r="E42" s="9">
        <v>134811555.81666696</v>
      </c>
      <c r="F42" s="9">
        <v>25809448.405403435</v>
      </c>
      <c r="G42" s="9">
        <v>7751972.0369782103</v>
      </c>
      <c r="H42" s="9">
        <v>0</v>
      </c>
      <c r="I42" s="9">
        <v>45212048.136698082</v>
      </c>
      <c r="J42" s="11">
        <v>4522653601.18295</v>
      </c>
      <c r="K42" s="9"/>
      <c r="L42" s="13"/>
    </row>
    <row r="43" spans="1:12" x14ac:dyDescent="0.25">
      <c r="A43" s="8" t="s">
        <v>2</v>
      </c>
      <c r="B43" s="9">
        <v>106116381.72381377</v>
      </c>
      <c r="C43" s="9">
        <v>595717773.87605429</v>
      </c>
      <c r="D43" s="9">
        <v>713646491.60108459</v>
      </c>
      <c r="E43" s="9">
        <v>20921721.972562347</v>
      </c>
      <c r="F43" s="9">
        <v>5296943.8874469493</v>
      </c>
      <c r="G43" s="9">
        <v>9086725.1479374003</v>
      </c>
      <c r="H43" s="9">
        <v>12483833.878686568</v>
      </c>
      <c r="I43" s="9">
        <v>10667685.161009442</v>
      </c>
      <c r="J43" s="11">
        <v>1473937557.2485952</v>
      </c>
      <c r="K43" s="9"/>
      <c r="L43" s="13"/>
    </row>
    <row r="44" spans="1:12" x14ac:dyDescent="0.25">
      <c r="A44" s="8" t="s">
        <v>3</v>
      </c>
      <c r="B44" s="9">
        <v>49480796.654431812</v>
      </c>
      <c r="C44" s="9">
        <v>296516541.69785386</v>
      </c>
      <c r="D44" s="9">
        <v>354553673.28744239</v>
      </c>
      <c r="E44" s="9">
        <v>4585236.390875916</v>
      </c>
      <c r="F44" s="9">
        <v>150515.7460369881</v>
      </c>
      <c r="G44" s="9">
        <v>6663523.4580844352</v>
      </c>
      <c r="H44" s="9">
        <v>0</v>
      </c>
      <c r="I44" s="9">
        <v>8592197.7453329265</v>
      </c>
      <c r="J44" s="11">
        <v>720542484.98005843</v>
      </c>
      <c r="K44" s="9"/>
      <c r="L44" s="13"/>
    </row>
    <row r="45" spans="1:12" x14ac:dyDescent="0.25">
      <c r="A45" s="8" t="s">
        <v>4</v>
      </c>
      <c r="B45" s="9">
        <v>38778850.561034612</v>
      </c>
      <c r="C45" s="9">
        <v>225442149.13140935</v>
      </c>
      <c r="D45" s="9">
        <v>266536278.76510003</v>
      </c>
      <c r="E45" s="9">
        <v>4532595.3886249186</v>
      </c>
      <c r="F45" s="9">
        <v>127284.39223880187</v>
      </c>
      <c r="G45" s="9">
        <v>4429740.9112403309</v>
      </c>
      <c r="H45" s="9">
        <v>0</v>
      </c>
      <c r="I45" s="9">
        <v>4118156.450522929</v>
      </c>
      <c r="J45" s="11">
        <v>543965055.60017085</v>
      </c>
      <c r="K45" s="9"/>
      <c r="L45" s="13"/>
    </row>
    <row r="46" spans="1:12" x14ac:dyDescent="0.25">
      <c r="A46" s="8" t="s">
        <v>5</v>
      </c>
      <c r="B46" s="9">
        <v>114171794.7229494</v>
      </c>
      <c r="C46" s="9">
        <v>623069310.79273808</v>
      </c>
      <c r="D46" s="9">
        <v>771520611.97860491</v>
      </c>
      <c r="E46" s="9">
        <v>15708895.450953752</v>
      </c>
      <c r="F46" s="9">
        <v>374434.76121782517</v>
      </c>
      <c r="G46" s="9">
        <v>11288085.749700591</v>
      </c>
      <c r="H46" s="9">
        <v>0</v>
      </c>
      <c r="I46" s="9">
        <v>12653181.051137004</v>
      </c>
      <c r="J46" s="11">
        <v>1548786314.5073013</v>
      </c>
      <c r="K46" s="9"/>
      <c r="L46" s="13"/>
    </row>
    <row r="47" spans="1:12" x14ac:dyDescent="0.25">
      <c r="A47" s="8" t="s">
        <v>6</v>
      </c>
      <c r="B47" s="9">
        <v>46542832.512859479</v>
      </c>
      <c r="C47" s="9">
        <v>267834347.39052263</v>
      </c>
      <c r="D47" s="9">
        <v>350384861.26687109</v>
      </c>
      <c r="E47" s="9">
        <v>6609522.2047097599</v>
      </c>
      <c r="F47" s="9">
        <v>138607.23694716155</v>
      </c>
      <c r="G47" s="9">
        <v>4868463.9357675537</v>
      </c>
      <c r="H47" s="9">
        <v>0</v>
      </c>
      <c r="I47" s="9">
        <v>6756402.1428389605</v>
      </c>
      <c r="J47" s="11">
        <v>683135036.69051671</v>
      </c>
      <c r="K47" s="9"/>
      <c r="L47" s="13"/>
    </row>
    <row r="48" spans="1:12" x14ac:dyDescent="0.25">
      <c r="A48" s="8" t="s">
        <v>7</v>
      </c>
      <c r="B48" s="9">
        <v>38106952.487946786</v>
      </c>
      <c r="C48" s="9">
        <v>228408692.79935968</v>
      </c>
      <c r="D48" s="9">
        <v>309848037.10408741</v>
      </c>
      <c r="E48" s="9">
        <v>7089444.0693876911</v>
      </c>
      <c r="F48" s="9">
        <v>258082.77076640501</v>
      </c>
      <c r="G48" s="9">
        <v>3884694.3569576191</v>
      </c>
      <c r="H48" s="9">
        <v>0</v>
      </c>
      <c r="I48" s="9">
        <v>4738340.2953525651</v>
      </c>
      <c r="J48" s="11">
        <v>592334243.8838582</v>
      </c>
      <c r="K48" s="9"/>
      <c r="L48" s="13"/>
    </row>
    <row r="49" spans="1:12" x14ac:dyDescent="0.25">
      <c r="A49" s="8" t="s">
        <v>8</v>
      </c>
      <c r="B49" s="9">
        <v>29122128.836399738</v>
      </c>
      <c r="C49" s="9">
        <v>173774471.24660999</v>
      </c>
      <c r="D49" s="9">
        <v>225165959.17115518</v>
      </c>
      <c r="E49" s="9">
        <v>5112330.0627657818</v>
      </c>
      <c r="F49" s="9">
        <v>40215.620860725743</v>
      </c>
      <c r="G49" s="9">
        <v>4539106.3948444119</v>
      </c>
      <c r="H49" s="9">
        <v>0</v>
      </c>
      <c r="I49" s="9">
        <v>3600648.4710183456</v>
      </c>
      <c r="J49" s="11">
        <v>441354859.80365425</v>
      </c>
      <c r="K49" s="9"/>
      <c r="L49" s="13"/>
    </row>
    <row r="50" spans="1:12" x14ac:dyDescent="0.25">
      <c r="A50" s="8" t="s">
        <v>9</v>
      </c>
      <c r="B50" s="9">
        <v>31334862.576930746</v>
      </c>
      <c r="C50" s="9">
        <v>196236152.58611611</v>
      </c>
      <c r="D50" s="9">
        <v>271666409.09559679</v>
      </c>
      <c r="E50" s="9">
        <v>3038821.4935803558</v>
      </c>
      <c r="F50" s="9">
        <v>40020.399400236791</v>
      </c>
      <c r="G50" s="9">
        <v>10780582.188854542</v>
      </c>
      <c r="H50" s="9">
        <v>3410003.8613528376</v>
      </c>
      <c r="I50" s="9">
        <v>5591846.8128817212</v>
      </c>
      <c r="J50" s="11">
        <v>522098699.01471329</v>
      </c>
      <c r="K50" s="9"/>
      <c r="L50" s="13"/>
    </row>
    <row r="51" spans="1:12" x14ac:dyDescent="0.25">
      <c r="A51" s="8" t="s">
        <v>10</v>
      </c>
      <c r="B51" s="9">
        <v>56415115.027465403</v>
      </c>
      <c r="C51" s="9">
        <v>324415767.16333348</v>
      </c>
      <c r="D51" s="9">
        <v>487957880.84480751</v>
      </c>
      <c r="E51" s="9">
        <v>4753414.1383271571</v>
      </c>
      <c r="F51" s="9">
        <v>50171.915345662688</v>
      </c>
      <c r="G51" s="9">
        <v>14779243.304145202</v>
      </c>
      <c r="H51" s="9">
        <v>0</v>
      </c>
      <c r="I51" s="9">
        <v>9640896.9197318666</v>
      </c>
      <c r="J51" s="11">
        <v>898012489.31315625</v>
      </c>
      <c r="K51" s="9"/>
      <c r="L51" s="13"/>
    </row>
    <row r="52" spans="1:12" x14ac:dyDescent="0.25">
      <c r="A52" s="8" t="s">
        <v>11</v>
      </c>
      <c r="B52" s="9">
        <v>37399350.76434616</v>
      </c>
      <c r="C52" s="9">
        <v>217514224.04040712</v>
      </c>
      <c r="D52" s="9">
        <v>325237676.0256958</v>
      </c>
      <c r="E52" s="9">
        <v>4069764.758444062</v>
      </c>
      <c r="F52" s="9">
        <v>28502.333231388144</v>
      </c>
      <c r="G52" s="9">
        <v>16011609.5315059</v>
      </c>
      <c r="H52" s="9">
        <v>0</v>
      </c>
      <c r="I52" s="9">
        <v>7607446.2567934776</v>
      </c>
      <c r="J52" s="11">
        <v>607868573.71042395</v>
      </c>
      <c r="K52" s="9"/>
      <c r="L52" s="13"/>
    </row>
    <row r="53" spans="1:12" x14ac:dyDescent="0.25">
      <c r="A53" s="8" t="s">
        <v>12</v>
      </c>
      <c r="B53" s="9">
        <v>61122418.199762866</v>
      </c>
      <c r="C53" s="9">
        <v>339874677.70922524</v>
      </c>
      <c r="D53" s="9">
        <v>455187305.07721525</v>
      </c>
      <c r="E53" s="9">
        <v>5842467.6004809272</v>
      </c>
      <c r="F53" s="9">
        <v>89606.6503644326</v>
      </c>
      <c r="G53" s="9">
        <v>13669347.672486994</v>
      </c>
      <c r="H53" s="9">
        <v>0</v>
      </c>
      <c r="I53" s="9">
        <v>10460121.15265399</v>
      </c>
      <c r="J53" s="11">
        <v>886245944.0621897</v>
      </c>
      <c r="K53" s="9"/>
      <c r="L53" s="13"/>
    </row>
    <row r="54" spans="1:12" x14ac:dyDescent="0.25">
      <c r="A54" s="8" t="s">
        <v>13</v>
      </c>
      <c r="B54" s="9">
        <v>43864612.428767793</v>
      </c>
      <c r="C54" s="9">
        <v>266133009.62341177</v>
      </c>
      <c r="D54" s="9">
        <v>346248671.80628943</v>
      </c>
      <c r="E54" s="9">
        <v>2675803.6728624329</v>
      </c>
      <c r="F54" s="9">
        <v>115375.88314897531</v>
      </c>
      <c r="G54" s="9">
        <v>11757228.312713714</v>
      </c>
      <c r="H54" s="9">
        <v>0</v>
      </c>
      <c r="I54" s="9">
        <v>8382139.9871433396</v>
      </c>
      <c r="J54" s="11">
        <v>679176841.71433759</v>
      </c>
      <c r="K54" s="9"/>
      <c r="L54" s="13"/>
    </row>
    <row r="55" spans="1:12" x14ac:dyDescent="0.25">
      <c r="A55" s="8" t="s">
        <v>14</v>
      </c>
      <c r="B55" s="9">
        <v>39436690.32173302</v>
      </c>
      <c r="C55" s="9">
        <v>230881654.25511238</v>
      </c>
      <c r="D55" s="9">
        <v>249427736.89404461</v>
      </c>
      <c r="E55" s="9">
        <v>7586457.1685627019</v>
      </c>
      <c r="F55" s="9">
        <v>17546700.090208206</v>
      </c>
      <c r="G55" s="9">
        <v>6305450.5545009319</v>
      </c>
      <c r="H55" s="9">
        <v>2981246.4214656823</v>
      </c>
      <c r="I55" s="9">
        <v>3994467.3539478299</v>
      </c>
      <c r="J55" s="11">
        <v>558160403.05957544</v>
      </c>
      <c r="K55" s="9"/>
      <c r="L55" s="13"/>
    </row>
    <row r="56" spans="1:12" x14ac:dyDescent="0.25">
      <c r="A56" s="8" t="s">
        <v>15</v>
      </c>
      <c r="B56" s="9">
        <v>15403224.274670625</v>
      </c>
      <c r="C56" s="9">
        <v>89165660.931610182</v>
      </c>
      <c r="D56" s="9">
        <v>106885374.0557813</v>
      </c>
      <c r="E56" s="9">
        <v>1351574.8240288782</v>
      </c>
      <c r="F56" s="9">
        <v>1215839.2559252421</v>
      </c>
      <c r="G56" s="9">
        <v>4277353.508920474</v>
      </c>
      <c r="H56" s="9">
        <v>0</v>
      </c>
      <c r="I56" s="9">
        <v>3098596.3470429736</v>
      </c>
      <c r="J56" s="11">
        <v>221397623.19797969</v>
      </c>
      <c r="K56" s="9"/>
      <c r="L56" s="13"/>
    </row>
    <row r="57" spans="1:12" x14ac:dyDescent="0.25">
      <c r="A57" s="8" t="s">
        <v>16</v>
      </c>
      <c r="B57" s="9">
        <v>91747224.427120224</v>
      </c>
      <c r="C57" s="9">
        <v>496859068.51806641</v>
      </c>
      <c r="D57" s="9">
        <v>679266173.53709269</v>
      </c>
      <c r="E57" s="9">
        <v>7212500.9577666493</v>
      </c>
      <c r="F57" s="9">
        <v>149149.1958135654</v>
      </c>
      <c r="G57" s="9">
        <v>31370425.992159262</v>
      </c>
      <c r="H57" s="9">
        <v>533914.13184430858</v>
      </c>
      <c r="I57" s="9">
        <v>14842803.661475828</v>
      </c>
      <c r="J57" s="11">
        <v>1321981260.421339</v>
      </c>
      <c r="K57" s="9"/>
      <c r="L57" s="13"/>
    </row>
    <row r="58" spans="1:12" x14ac:dyDescent="0.25">
      <c r="A58" s="8" t="s">
        <v>17</v>
      </c>
      <c r="B58" s="9">
        <v>16692126.058182839</v>
      </c>
      <c r="C58" s="9">
        <v>100495479.79679814</v>
      </c>
      <c r="D58" s="9">
        <v>145761762.15279669</v>
      </c>
      <c r="E58" s="9">
        <v>1374135.2535650204</v>
      </c>
      <c r="F58" s="9">
        <v>13079.837852760314</v>
      </c>
      <c r="G58" s="9">
        <v>17210088.222575717</v>
      </c>
      <c r="H58" s="9">
        <v>0</v>
      </c>
      <c r="I58" s="9">
        <v>4749748.9170307843</v>
      </c>
      <c r="J58" s="11">
        <v>286296420.23880196</v>
      </c>
      <c r="K58" s="9"/>
      <c r="L58" s="13"/>
    </row>
    <row r="59" spans="1:12" x14ac:dyDescent="0.25">
      <c r="A59" s="8" t="s">
        <v>18</v>
      </c>
      <c r="B59" s="9">
        <v>40212798.424755089</v>
      </c>
      <c r="C59" s="9">
        <v>228702577.50644749</v>
      </c>
      <c r="D59" s="9">
        <v>309946090.82356799</v>
      </c>
      <c r="E59" s="9">
        <v>3189224.3571546366</v>
      </c>
      <c r="F59" s="9">
        <v>84335.670931230678</v>
      </c>
      <c r="G59" s="9">
        <v>78967928.98632668</v>
      </c>
      <c r="H59" s="9">
        <v>0</v>
      </c>
      <c r="I59" s="9">
        <v>7054319.9811878772</v>
      </c>
      <c r="J59" s="11">
        <v>668157275.75037086</v>
      </c>
      <c r="K59" s="9"/>
      <c r="L59" s="13"/>
    </row>
    <row r="60" spans="1:12" x14ac:dyDescent="0.25">
      <c r="A60" s="12"/>
      <c r="B60" s="9"/>
      <c r="C60" s="9"/>
      <c r="D60" s="9"/>
      <c r="E60" s="9"/>
      <c r="F60" s="9"/>
      <c r="G60" s="9"/>
      <c r="H60" s="10"/>
      <c r="I60" s="10"/>
      <c r="J60" s="11"/>
      <c r="K60" s="9"/>
      <c r="L60" s="13"/>
    </row>
    <row r="61" spans="1:12" x14ac:dyDescent="0.25">
      <c r="A61" s="8" t="s">
        <v>19</v>
      </c>
      <c r="B61" s="9">
        <v>1221529664.4379997</v>
      </c>
      <c r="C61" s="9">
        <v>6677409213.8420029</v>
      </c>
      <c r="D61" s="9">
        <v>8536360411.0626822</v>
      </c>
      <c r="E61" s="9">
        <v>240465465.58131993</v>
      </c>
      <c r="F61" s="9">
        <v>51528314.053139992</v>
      </c>
      <c r="G61" s="9">
        <v>257641570.26569998</v>
      </c>
      <c r="H61" s="9">
        <v>19408998.293349396</v>
      </c>
      <c r="I61" s="9">
        <v>171761046.84379995</v>
      </c>
      <c r="J61" s="13">
        <v>17176104684.379993</v>
      </c>
      <c r="K61" s="9"/>
      <c r="L61" s="13"/>
    </row>
    <row r="63" spans="1:12" x14ac:dyDescent="0.25">
      <c r="A63" s="14" t="s">
        <v>33</v>
      </c>
      <c r="B63" s="15">
        <v>7.1117968065766562E-2</v>
      </c>
      <c r="C63" s="15">
        <v>0.38876155778873778</v>
      </c>
      <c r="D63" s="15">
        <v>0.49699047414549569</v>
      </c>
      <c r="E63" s="15">
        <v>1.4000000000000002E-2</v>
      </c>
      <c r="F63" s="15">
        <v>3.0000000000000005E-3</v>
      </c>
      <c r="G63" s="15">
        <v>1.5000000000000005E-2</v>
      </c>
      <c r="H63" s="48">
        <v>1.1300000000000001E-3</v>
      </c>
      <c r="I63" s="15">
        <v>0.01</v>
      </c>
      <c r="J63" s="15">
        <v>1</v>
      </c>
      <c r="K63" s="15"/>
      <c r="L63" s="15"/>
    </row>
    <row r="64" spans="1:12" x14ac:dyDescent="0.25">
      <c r="D64" s="46"/>
    </row>
    <row r="65" spans="1:12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</row>
    <row r="66" spans="1:12" x14ac:dyDescent="0.25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</row>
    <row r="68" spans="1:12" x14ac:dyDescent="0.25">
      <c r="H68" s="12"/>
    </row>
    <row r="78" spans="1:12" ht="13.5" x14ac:dyDescent="0.25">
      <c r="A78" s="36" t="s">
        <v>78</v>
      </c>
      <c r="B78" s="37"/>
      <c r="C78" s="37"/>
      <c r="D78" s="37"/>
      <c r="E78" s="37"/>
      <c r="F78" s="37"/>
      <c r="G78" s="37"/>
      <c r="H78" s="37"/>
      <c r="I78" s="38"/>
      <c r="J78" s="38"/>
      <c r="K78" s="38"/>
      <c r="L78" s="38"/>
    </row>
    <row r="79" spans="1:12" x14ac:dyDescent="0.25">
      <c r="A79" s="39" t="s">
        <v>74</v>
      </c>
      <c r="B79" s="37"/>
      <c r="C79" s="37"/>
      <c r="D79" s="37"/>
      <c r="E79" s="40"/>
      <c r="F79" s="40"/>
      <c r="G79" s="40"/>
      <c r="H79" s="40"/>
      <c r="I79" s="38"/>
      <c r="J79" s="38"/>
      <c r="K79" s="38"/>
      <c r="L79" s="38"/>
    </row>
    <row r="81" spans="1:12" x14ac:dyDescent="0.25">
      <c r="A81" s="14"/>
      <c r="B81" s="26" t="s">
        <v>34</v>
      </c>
      <c r="C81" s="26" t="s">
        <v>36</v>
      </c>
      <c r="D81" s="26" t="s">
        <v>38</v>
      </c>
      <c r="E81" s="26" t="s">
        <v>40</v>
      </c>
      <c r="F81" s="26" t="s">
        <v>42</v>
      </c>
      <c r="G81" s="26" t="s">
        <v>34</v>
      </c>
      <c r="H81" s="26" t="s">
        <v>45</v>
      </c>
      <c r="I81" s="26"/>
      <c r="J81" s="26"/>
      <c r="K81" s="14"/>
      <c r="L81" s="14"/>
    </row>
    <row r="82" spans="1:12" x14ac:dyDescent="0.25">
      <c r="A82" s="6" t="s">
        <v>0</v>
      </c>
      <c r="B82" s="27" t="s">
        <v>35</v>
      </c>
      <c r="C82" s="27" t="s">
        <v>37</v>
      </c>
      <c r="D82" s="51" t="s">
        <v>39</v>
      </c>
      <c r="E82" s="51" t="s">
        <v>41</v>
      </c>
      <c r="F82" s="51" t="s">
        <v>43</v>
      </c>
      <c r="G82" s="51" t="s">
        <v>44</v>
      </c>
      <c r="H82" s="51" t="s">
        <v>46</v>
      </c>
      <c r="I82" s="51" t="s">
        <v>20</v>
      </c>
      <c r="J82" s="27" t="s">
        <v>21</v>
      </c>
      <c r="K82" s="47"/>
    </row>
    <row r="83" spans="1:12" x14ac:dyDescent="0.25">
      <c r="A83" s="8" t="s">
        <v>1</v>
      </c>
      <c r="B83" s="9">
        <v>223.14781570502308</v>
      </c>
      <c r="C83" s="9">
        <v>1084.2795853836446</v>
      </c>
      <c r="D83" s="9">
        <v>1322.7911109767588</v>
      </c>
      <c r="E83" s="9">
        <v>82.287817757059912</v>
      </c>
      <c r="F83" s="9">
        <v>15.753866008951656</v>
      </c>
      <c r="G83" s="9">
        <v>4.7317372637118087</v>
      </c>
      <c r="H83" s="9">
        <v>0</v>
      </c>
      <c r="I83" s="9">
        <v>27.597046521408615</v>
      </c>
      <c r="J83" s="11">
        <v>2760.5889796165588</v>
      </c>
      <c r="K83" s="10"/>
      <c r="L83" s="11"/>
    </row>
    <row r="84" spans="1:12" x14ac:dyDescent="0.25">
      <c r="A84" s="8" t="s">
        <v>2</v>
      </c>
      <c r="B84" s="9">
        <v>223.14781570502305</v>
      </c>
      <c r="C84" s="9">
        <v>1252.7106357911994</v>
      </c>
      <c r="D84" s="9">
        <v>1500.6981316118301</v>
      </c>
      <c r="E84" s="9">
        <v>43.995436737713199</v>
      </c>
      <c r="F84" s="9">
        <v>11.138727491408662</v>
      </c>
      <c r="G84" s="9">
        <v>19.108104099813055</v>
      </c>
      <c r="H84" s="9">
        <v>26.251745643793658</v>
      </c>
      <c r="I84" s="9">
        <v>22.432640499406872</v>
      </c>
      <c r="J84" s="11">
        <v>3099.4832375801875</v>
      </c>
      <c r="K84" s="10"/>
      <c r="L84" s="11"/>
    </row>
    <row r="85" spans="1:12" x14ac:dyDescent="0.25">
      <c r="A85" s="8" t="s">
        <v>3</v>
      </c>
      <c r="B85" s="9">
        <v>223.14781570502305</v>
      </c>
      <c r="C85" s="9">
        <v>1337.2262185345626</v>
      </c>
      <c r="D85" s="9">
        <v>1598.9612757618941</v>
      </c>
      <c r="E85" s="9">
        <v>20.678435964985642</v>
      </c>
      <c r="F85" s="9">
        <v>0.67879383979880992</v>
      </c>
      <c r="G85" s="9">
        <v>30.051066375414607</v>
      </c>
      <c r="H85" s="9">
        <v>0</v>
      </c>
      <c r="I85" s="9">
        <v>38.748975130030338</v>
      </c>
      <c r="J85" s="11">
        <v>3249.4925813117088</v>
      </c>
      <c r="K85" s="10"/>
      <c r="L85" s="11"/>
    </row>
    <row r="86" spans="1:12" x14ac:dyDescent="0.25">
      <c r="A86" s="8" t="s">
        <v>4</v>
      </c>
      <c r="B86" s="9">
        <v>223.14781570502305</v>
      </c>
      <c r="C86" s="9">
        <v>1297.2773153072508</v>
      </c>
      <c r="D86" s="9">
        <v>1533.7481011451196</v>
      </c>
      <c r="E86" s="9">
        <v>26.082226414998871</v>
      </c>
      <c r="F86" s="9">
        <v>0.73244136147681205</v>
      </c>
      <c r="G86" s="9">
        <v>25.490363798345797</v>
      </c>
      <c r="H86" s="9">
        <v>0</v>
      </c>
      <c r="I86" s="9">
        <v>23.697391835257761</v>
      </c>
      <c r="J86" s="11">
        <v>3130.1756555674729</v>
      </c>
      <c r="K86" s="10"/>
      <c r="L86" s="11"/>
    </row>
    <row r="87" spans="1:12" x14ac:dyDescent="0.25">
      <c r="A87" s="8" t="s">
        <v>5</v>
      </c>
      <c r="B87" s="9">
        <v>223.14781570502305</v>
      </c>
      <c r="C87" s="9">
        <v>1217.7837448699249</v>
      </c>
      <c r="D87" s="9">
        <v>1507.9305685979746</v>
      </c>
      <c r="E87" s="9">
        <v>30.702904474131817</v>
      </c>
      <c r="F87" s="9">
        <v>0.73182960198307645</v>
      </c>
      <c r="G87" s="9">
        <v>22.062468971860383</v>
      </c>
      <c r="H87" s="9">
        <v>0</v>
      </c>
      <c r="I87" s="9">
        <v>24.730536295177103</v>
      </c>
      <c r="J87" s="11">
        <v>3027.0898685160741</v>
      </c>
      <c r="K87" s="10"/>
      <c r="L87" s="11"/>
    </row>
    <row r="88" spans="1:12" x14ac:dyDescent="0.25">
      <c r="A88" s="8" t="s">
        <v>6</v>
      </c>
      <c r="B88" s="9">
        <v>223.14781570502305</v>
      </c>
      <c r="C88" s="9">
        <v>1284.1214503750352</v>
      </c>
      <c r="D88" s="9">
        <v>1679.9067058543783</v>
      </c>
      <c r="E88" s="9">
        <v>31.689099335054991</v>
      </c>
      <c r="F88" s="9">
        <v>0.66454705259122204</v>
      </c>
      <c r="G88" s="9">
        <v>23.341662603045219</v>
      </c>
      <c r="H88" s="9">
        <v>0</v>
      </c>
      <c r="I88" s="9">
        <v>32.393309534452811</v>
      </c>
      <c r="J88" s="11">
        <v>3275.2645904595806</v>
      </c>
      <c r="K88" s="10"/>
      <c r="L88" s="11"/>
    </row>
    <row r="89" spans="1:12" x14ac:dyDescent="0.25">
      <c r="A89" s="8" t="s">
        <v>7</v>
      </c>
      <c r="B89" s="9">
        <v>223.14781570502305</v>
      </c>
      <c r="C89" s="9">
        <v>1337.5223563820323</v>
      </c>
      <c r="D89" s="9">
        <v>1814.4172694506494</v>
      </c>
      <c r="E89" s="9">
        <v>41.514575565893843</v>
      </c>
      <c r="F89" s="9">
        <v>1.5112886968812145</v>
      </c>
      <c r="G89" s="9">
        <v>22.748107729446737</v>
      </c>
      <c r="H89" s="9">
        <v>0</v>
      </c>
      <c r="I89" s="9">
        <v>27.746912779484482</v>
      </c>
      <c r="J89" s="11">
        <v>3468.608326309411</v>
      </c>
      <c r="K89" s="10"/>
      <c r="L89" s="11"/>
    </row>
    <row r="90" spans="1:12" x14ac:dyDescent="0.25">
      <c r="A90" s="8" t="s">
        <v>8</v>
      </c>
      <c r="B90" s="9">
        <v>223.14781570502305</v>
      </c>
      <c r="C90" s="9">
        <v>1331.5439232419196</v>
      </c>
      <c r="D90" s="9">
        <v>1725.3303232890073</v>
      </c>
      <c r="E90" s="9">
        <v>39.173141945701971</v>
      </c>
      <c r="F90" s="9">
        <v>0.308151509208203</v>
      </c>
      <c r="G90" s="9">
        <v>34.780825363158876</v>
      </c>
      <c r="H90" s="9">
        <v>0</v>
      </c>
      <c r="I90" s="9">
        <v>27.589907521633837</v>
      </c>
      <c r="J90" s="11">
        <v>3381.8740885756529</v>
      </c>
      <c r="K90" s="10"/>
      <c r="L90" s="11"/>
    </row>
    <row r="91" spans="1:12" x14ac:dyDescent="0.25">
      <c r="A91" s="8" t="s">
        <v>9</v>
      </c>
      <c r="B91" s="9">
        <v>223.14781570502305</v>
      </c>
      <c r="C91" s="9">
        <v>1397.4744170152549</v>
      </c>
      <c r="D91" s="9">
        <v>1934.6427845750438</v>
      </c>
      <c r="E91" s="9">
        <v>21.640636749087435</v>
      </c>
      <c r="F91" s="9">
        <v>0.28500092150971207</v>
      </c>
      <c r="G91" s="9">
        <v>76.772743507816017</v>
      </c>
      <c r="H91" s="9">
        <v>24.283971609525842</v>
      </c>
      <c r="I91" s="9">
        <v>39.821728880671984</v>
      </c>
      <c r="J91" s="11">
        <v>3718.0690989639324</v>
      </c>
      <c r="K91" s="10"/>
      <c r="L91" s="11"/>
    </row>
    <row r="92" spans="1:12" x14ac:dyDescent="0.25">
      <c r="A92" s="8" t="s">
        <v>10</v>
      </c>
      <c r="B92" s="9">
        <v>223.14781570502305</v>
      </c>
      <c r="C92" s="9">
        <v>1283.2140781335502</v>
      </c>
      <c r="D92" s="9">
        <v>1930.0986129968851</v>
      </c>
      <c r="E92" s="9">
        <v>18.801946634207454</v>
      </c>
      <c r="F92" s="9">
        <v>0.19845307970517054</v>
      </c>
      <c r="G92" s="9">
        <v>58.458727939976669</v>
      </c>
      <c r="H92" s="9">
        <v>0</v>
      </c>
      <c r="I92" s="9">
        <v>38.134196624930745</v>
      </c>
      <c r="J92" s="11">
        <v>3552.0538311142786</v>
      </c>
      <c r="K92" s="10"/>
      <c r="L92" s="11"/>
    </row>
    <row r="93" spans="1:12" x14ac:dyDescent="0.25">
      <c r="A93" s="8" t="s">
        <v>11</v>
      </c>
      <c r="B93" s="9">
        <v>223.14781570502305</v>
      </c>
      <c r="C93" s="9">
        <v>1297.8253094613162</v>
      </c>
      <c r="D93" s="9">
        <v>1940.5705047505999</v>
      </c>
      <c r="E93" s="9">
        <v>24.282750842451698</v>
      </c>
      <c r="F93" s="9">
        <v>0.17006266881895563</v>
      </c>
      <c r="G93" s="9">
        <v>95.535233095101404</v>
      </c>
      <c r="H93" s="9">
        <v>0</v>
      </c>
      <c r="I93" s="9">
        <v>45.390761620257145</v>
      </c>
      <c r="J93" s="11">
        <v>3626.9224381435683</v>
      </c>
      <c r="K93" s="10"/>
      <c r="L93" s="11"/>
    </row>
    <row r="94" spans="1:12" x14ac:dyDescent="0.25">
      <c r="A94" s="8" t="s">
        <v>12</v>
      </c>
      <c r="B94" s="9">
        <v>223.14781570502305</v>
      </c>
      <c r="C94" s="9">
        <v>1240.8261024030712</v>
      </c>
      <c r="D94" s="9">
        <v>1661.8133878909687</v>
      </c>
      <c r="E94" s="9">
        <v>21.329880619476935</v>
      </c>
      <c r="F94" s="9">
        <v>0.32713902509741377</v>
      </c>
      <c r="G94" s="9">
        <v>49.904522187897463</v>
      </c>
      <c r="H94" s="9">
        <v>0</v>
      </c>
      <c r="I94" s="9">
        <v>38.188168203621593</v>
      </c>
      <c r="J94" s="11">
        <v>3235.5370160351563</v>
      </c>
      <c r="K94" s="10"/>
      <c r="L94" s="11"/>
    </row>
    <row r="95" spans="1:12" x14ac:dyDescent="0.25">
      <c r="A95" s="8" t="s">
        <v>13</v>
      </c>
      <c r="B95" s="9">
        <v>223.14781570502305</v>
      </c>
      <c r="C95" s="9">
        <v>1353.8703865423956</v>
      </c>
      <c r="D95" s="9">
        <v>1761.4343436821594</v>
      </c>
      <c r="E95" s="9">
        <v>13.612333765045037</v>
      </c>
      <c r="F95" s="9">
        <v>0.58693955979984591</v>
      </c>
      <c r="G95" s="9">
        <v>59.811307371923334</v>
      </c>
      <c r="H95" s="9">
        <v>0</v>
      </c>
      <c r="I95" s="9">
        <v>42.641576557919436</v>
      </c>
      <c r="J95" s="11">
        <v>3455.1047031842659</v>
      </c>
      <c r="K95" s="10"/>
      <c r="L95" s="11"/>
    </row>
    <row r="96" spans="1:12" x14ac:dyDescent="0.25">
      <c r="A96" s="8" t="s">
        <v>14</v>
      </c>
      <c r="B96" s="9">
        <v>223.14781570502305</v>
      </c>
      <c r="C96" s="9">
        <v>1306.4163451109459</v>
      </c>
      <c r="D96" s="9">
        <v>1411.3571450867973</v>
      </c>
      <c r="E96" s="9">
        <v>42.927064423850652</v>
      </c>
      <c r="F96" s="9">
        <v>99.285912839478556</v>
      </c>
      <c r="G96" s="9">
        <v>35.678641052124618</v>
      </c>
      <c r="H96" s="9">
        <v>16.869027841869091</v>
      </c>
      <c r="I96" s="9">
        <v>22.602217824736346</v>
      </c>
      <c r="J96" s="11">
        <v>3158.2841698848247</v>
      </c>
      <c r="K96" s="10"/>
      <c r="L96" s="11"/>
    </row>
    <row r="97" spans="1:12" x14ac:dyDescent="0.25">
      <c r="A97" s="8" t="s">
        <v>15</v>
      </c>
      <c r="B97" s="9">
        <v>223.14781570502305</v>
      </c>
      <c r="C97" s="9">
        <v>1291.7504879483417</v>
      </c>
      <c r="D97" s="9">
        <v>1548.4574739707839</v>
      </c>
      <c r="E97" s="9">
        <v>19.580379040504123</v>
      </c>
      <c r="F97" s="9">
        <v>17.613966359906154</v>
      </c>
      <c r="G97" s="9">
        <v>61.966382849036954</v>
      </c>
      <c r="H97" s="9">
        <v>0</v>
      </c>
      <c r="I97" s="9">
        <v>44.889627928824574</v>
      </c>
      <c r="J97" s="11">
        <v>3207.4061338024208</v>
      </c>
      <c r="K97" s="10"/>
      <c r="L97" s="11"/>
    </row>
    <row r="98" spans="1:12" x14ac:dyDescent="0.25">
      <c r="A98" s="8" t="s">
        <v>16</v>
      </c>
      <c r="B98" s="9">
        <v>223.14781570502305</v>
      </c>
      <c r="C98" s="9">
        <v>1208.4617986575861</v>
      </c>
      <c r="D98" s="9">
        <v>1652.112789826323</v>
      </c>
      <c r="E98" s="9">
        <v>17.542261845474034</v>
      </c>
      <c r="F98" s="9">
        <v>0.36276102593594894</v>
      </c>
      <c r="G98" s="9">
        <v>76.299224108377146</v>
      </c>
      <c r="H98" s="9">
        <v>1.2985872111013221</v>
      </c>
      <c r="I98" s="9">
        <v>36.100702083122528</v>
      </c>
      <c r="J98" s="11">
        <v>3215.325940462943</v>
      </c>
      <c r="K98" s="10"/>
      <c r="L98" s="11"/>
    </row>
    <row r="99" spans="1:12" x14ac:dyDescent="0.25">
      <c r="A99" s="8" t="s">
        <v>17</v>
      </c>
      <c r="B99" s="9">
        <v>223.14781570502305</v>
      </c>
      <c r="C99" s="9">
        <v>1343.4685747469773</v>
      </c>
      <c r="D99" s="9">
        <v>1948.6085070491383</v>
      </c>
      <c r="E99" s="9">
        <v>18.370055393032636</v>
      </c>
      <c r="F99" s="9">
        <v>0.17485712943010728</v>
      </c>
      <c r="G99" s="9">
        <v>230.07216585665972</v>
      </c>
      <c r="H99" s="9">
        <v>0</v>
      </c>
      <c r="I99" s="9">
        <v>63.496770410689201</v>
      </c>
      <c r="J99" s="11">
        <v>3827.3387462909509</v>
      </c>
      <c r="K99" s="10"/>
      <c r="L99" s="11"/>
    </row>
    <row r="100" spans="1:12" x14ac:dyDescent="0.25">
      <c r="A100" s="8" t="s">
        <v>18</v>
      </c>
      <c r="B100" s="9">
        <v>223.14781570502305</v>
      </c>
      <c r="C100" s="9">
        <v>1269.1103980780297</v>
      </c>
      <c r="D100" s="9">
        <v>1719.9447902887678</v>
      </c>
      <c r="E100" s="9">
        <v>17.697560900268229</v>
      </c>
      <c r="F100" s="9">
        <v>0.46799331286371049</v>
      </c>
      <c r="G100" s="9">
        <v>438.20677879508941</v>
      </c>
      <c r="H100" s="9">
        <v>0</v>
      </c>
      <c r="I100" s="9">
        <v>39.145649065729287</v>
      </c>
      <c r="J100" s="11">
        <v>3707.7209861457713</v>
      </c>
      <c r="K100" s="10"/>
      <c r="L100" s="11"/>
    </row>
    <row r="101" spans="1:12" x14ac:dyDescent="0.25">
      <c r="A101" s="12"/>
      <c r="B101" s="9"/>
      <c r="C101" s="9"/>
      <c r="D101" s="9"/>
      <c r="E101" s="9"/>
      <c r="F101" s="9"/>
      <c r="G101" s="9"/>
      <c r="H101" s="10"/>
      <c r="I101" s="10"/>
      <c r="J101" s="11"/>
      <c r="K101" s="10"/>
      <c r="L101" s="11"/>
    </row>
    <row r="102" spans="1:12" x14ac:dyDescent="0.25">
      <c r="A102" s="8" t="s">
        <v>19</v>
      </c>
      <c r="B102" s="9">
        <v>223.14781570502305</v>
      </c>
      <c r="C102" s="9">
        <v>1219.8224275813873</v>
      </c>
      <c r="D102" s="9">
        <v>1559.4137705004989</v>
      </c>
      <c r="E102" s="9">
        <v>43.927990419823729</v>
      </c>
      <c r="F102" s="9">
        <v>9.4131408042479432</v>
      </c>
      <c r="G102" s="9">
        <v>47.065704021239718</v>
      </c>
      <c r="H102" s="9">
        <v>3.5456163696000584</v>
      </c>
      <c r="I102" s="9">
        <v>31.377136014159806</v>
      </c>
      <c r="J102" s="13">
        <v>3137.7136014159805</v>
      </c>
      <c r="K102" s="9"/>
      <c r="L102" s="13"/>
    </row>
    <row r="103" spans="1:12" x14ac:dyDescent="0.25">
      <c r="L103" s="14"/>
    </row>
    <row r="104" spans="1:12" x14ac:dyDescent="0.25">
      <c r="A104" s="14" t="s">
        <v>33</v>
      </c>
      <c r="B104" s="15">
        <v>7.1117968065766562E-2</v>
      </c>
      <c r="C104" s="15">
        <v>0.38876155778873778</v>
      </c>
      <c r="D104" s="15">
        <v>0.49699047414549569</v>
      </c>
      <c r="E104" s="15">
        <v>1.4000000000000002E-2</v>
      </c>
      <c r="F104" s="15">
        <v>3.0000000000000005E-3</v>
      </c>
      <c r="G104" s="15">
        <v>1.5000000000000005E-2</v>
      </c>
      <c r="H104" s="48">
        <v>1.1300000000000001E-3</v>
      </c>
      <c r="I104" s="15">
        <v>0.01</v>
      </c>
      <c r="J104" s="15">
        <v>1</v>
      </c>
      <c r="K104" s="15"/>
      <c r="L104" s="15"/>
    </row>
    <row r="105" spans="1:12" x14ac:dyDescent="0.25">
      <c r="D105" s="46"/>
    </row>
    <row r="106" spans="1:12" x14ac:dyDescent="0.25">
      <c r="A106" s="5" t="s">
        <v>30</v>
      </c>
      <c r="B106" s="9">
        <f>MIN(B83:B100)</f>
        <v>223.14781570502305</v>
      </c>
      <c r="C106" s="9">
        <f t="shared" ref="C106:J106" si="0">MIN(C83:C100)</f>
        <v>1084.2795853836446</v>
      </c>
      <c r="D106" s="9">
        <f>MIN(D83:D100)</f>
        <v>1322.7911109767588</v>
      </c>
      <c r="E106" s="9">
        <f t="shared" si="0"/>
        <v>13.612333765045037</v>
      </c>
      <c r="F106" s="9">
        <f t="shared" si="0"/>
        <v>0.17006266881895563</v>
      </c>
      <c r="G106" s="9">
        <f t="shared" si="0"/>
        <v>4.7317372637118087</v>
      </c>
      <c r="H106" s="9">
        <f t="shared" si="0"/>
        <v>0</v>
      </c>
      <c r="I106" s="9">
        <f t="shared" si="0"/>
        <v>22.432640499406872</v>
      </c>
      <c r="J106" s="9">
        <f t="shared" si="0"/>
        <v>2760.5889796165588</v>
      </c>
    </row>
    <row r="107" spans="1:12" x14ac:dyDescent="0.25">
      <c r="A107" s="5" t="s">
        <v>31</v>
      </c>
      <c r="B107" s="9">
        <f>MAX(B83:B100)</f>
        <v>223.14781570502308</v>
      </c>
      <c r="C107" s="9">
        <f t="shared" ref="C107:J107" si="1">MAX(C83:C100)</f>
        <v>1397.4744170152549</v>
      </c>
      <c r="D107" s="9">
        <f t="shared" si="1"/>
        <v>1948.6085070491383</v>
      </c>
      <c r="E107" s="9">
        <f t="shared" si="1"/>
        <v>82.287817757059912</v>
      </c>
      <c r="F107" s="9">
        <f t="shared" si="1"/>
        <v>99.285912839478556</v>
      </c>
      <c r="G107" s="9">
        <f t="shared" si="1"/>
        <v>438.20677879508941</v>
      </c>
      <c r="H107" s="9">
        <f t="shared" si="1"/>
        <v>26.251745643793658</v>
      </c>
      <c r="I107" s="9">
        <f t="shared" si="1"/>
        <v>63.496770410689201</v>
      </c>
      <c r="J107" s="9">
        <f t="shared" si="1"/>
        <v>3827.3387462909509</v>
      </c>
    </row>
    <row r="108" spans="1:12" x14ac:dyDescent="0.25">
      <c r="H108" s="12"/>
    </row>
    <row r="116" spans="1:12" ht="13.5" x14ac:dyDescent="0.25">
      <c r="A116" s="36" t="s">
        <v>72</v>
      </c>
      <c r="B116" s="37"/>
      <c r="C116" s="37"/>
      <c r="D116" s="37"/>
      <c r="E116" s="37"/>
      <c r="F116" s="37"/>
      <c r="G116" s="37"/>
      <c r="H116" s="37"/>
      <c r="I116" s="38"/>
      <c r="J116" s="38"/>
      <c r="K116" s="38"/>
      <c r="L116" s="38"/>
    </row>
    <row r="117" spans="1:12" x14ac:dyDescent="0.25">
      <c r="A117" s="39" t="s">
        <v>77</v>
      </c>
      <c r="B117" s="37"/>
      <c r="C117" s="37"/>
      <c r="D117" s="37"/>
      <c r="E117" s="40"/>
      <c r="F117" s="40"/>
      <c r="G117" s="40"/>
      <c r="H117" s="40"/>
      <c r="I117" s="38"/>
      <c r="J117" s="38"/>
      <c r="K117" s="38"/>
      <c r="L117" s="38"/>
    </row>
    <row r="119" spans="1:12" x14ac:dyDescent="0.25">
      <c r="A119" s="14"/>
      <c r="B119" s="26" t="s">
        <v>34</v>
      </c>
      <c r="C119" s="26" t="s">
        <v>36</v>
      </c>
      <c r="D119" s="26" t="s">
        <v>38</v>
      </c>
      <c r="E119" s="26" t="s">
        <v>40</v>
      </c>
      <c r="F119" s="26" t="s">
        <v>42</v>
      </c>
      <c r="G119" s="26" t="s">
        <v>34</v>
      </c>
      <c r="H119" s="26" t="s">
        <v>45</v>
      </c>
      <c r="I119" s="26"/>
      <c r="J119" s="26"/>
      <c r="K119" s="14"/>
      <c r="L119" s="14"/>
    </row>
    <row r="120" spans="1:12" x14ac:dyDescent="0.25">
      <c r="A120" s="6" t="s">
        <v>0</v>
      </c>
      <c r="B120" s="27" t="s">
        <v>35</v>
      </c>
      <c r="C120" s="27" t="s">
        <v>37</v>
      </c>
      <c r="D120" s="51" t="s">
        <v>39</v>
      </c>
      <c r="E120" s="51" t="s">
        <v>41</v>
      </c>
      <c r="F120" s="51" t="s">
        <v>43</v>
      </c>
      <c r="G120" s="51" t="s">
        <v>44</v>
      </c>
      <c r="H120" s="51" t="s">
        <v>46</v>
      </c>
      <c r="I120" s="51" t="s">
        <v>20</v>
      </c>
      <c r="J120" s="27" t="s">
        <v>21</v>
      </c>
      <c r="K120" s="47"/>
    </row>
    <row r="121" spans="1:12" x14ac:dyDescent="0.25">
      <c r="A121" s="8" t="s">
        <v>1</v>
      </c>
      <c r="B121" s="9">
        <v>365581504.43482935</v>
      </c>
      <c r="C121" s="9">
        <v>1796422563.9471366</v>
      </c>
      <c r="D121" s="9">
        <v>2191585852.1919518</v>
      </c>
      <c r="E121" s="9">
        <v>134811555.81666696</v>
      </c>
      <c r="F121" s="9">
        <v>25809448.405403435</v>
      </c>
      <c r="G121" s="9">
        <v>7751972.0369782103</v>
      </c>
      <c r="H121" s="9">
        <v>0</v>
      </c>
      <c r="I121" s="9">
        <v>0</v>
      </c>
      <c r="J121" s="11">
        <v>4521962896.8329649</v>
      </c>
      <c r="K121" s="10"/>
      <c r="L121" s="11"/>
    </row>
    <row r="122" spans="1:12" x14ac:dyDescent="0.25">
      <c r="A122" s="8" t="s">
        <v>2</v>
      </c>
      <c r="B122" s="9">
        <v>106116381.72381377</v>
      </c>
      <c r="C122" s="9">
        <v>602443333.08899975</v>
      </c>
      <c r="D122" s="9">
        <v>721703447.33894157</v>
      </c>
      <c r="E122" s="9">
        <v>20921721.972562347</v>
      </c>
      <c r="F122" s="9">
        <v>5296943.8874469493</v>
      </c>
      <c r="G122" s="9">
        <v>9086725.1479374003</v>
      </c>
      <c r="H122" s="9">
        <v>12483833.878686568</v>
      </c>
      <c r="I122" s="9">
        <v>0</v>
      </c>
      <c r="J122" s="11">
        <v>1478052387.0383883</v>
      </c>
      <c r="K122" s="10"/>
      <c r="L122" s="11"/>
    </row>
    <row r="123" spans="1:12" x14ac:dyDescent="0.25">
      <c r="A123" s="8" t="s">
        <v>3</v>
      </c>
      <c r="B123" s="9">
        <v>49480796.654431812</v>
      </c>
      <c r="C123" s="9">
        <v>299864166.43940085</v>
      </c>
      <c r="D123" s="9">
        <v>358556528.04255038</v>
      </c>
      <c r="E123" s="9">
        <v>4585236.390875916</v>
      </c>
      <c r="F123" s="9">
        <v>150515.7460369881</v>
      </c>
      <c r="G123" s="9">
        <v>6663523.4580844352</v>
      </c>
      <c r="H123" s="9">
        <v>0</v>
      </c>
      <c r="I123" s="9">
        <v>0</v>
      </c>
      <c r="J123" s="11">
        <v>719300766.73138046</v>
      </c>
      <c r="K123" s="10"/>
      <c r="L123" s="11"/>
    </row>
    <row r="124" spans="1:12" x14ac:dyDescent="0.25">
      <c r="A124" s="8" t="s">
        <v>4</v>
      </c>
      <c r="B124" s="9">
        <v>38778850.561034612</v>
      </c>
      <c r="C124" s="9">
        <v>227987355.2500914</v>
      </c>
      <c r="D124" s="9">
        <v>269545431.09166104</v>
      </c>
      <c r="E124" s="9">
        <v>4532595.3886249186</v>
      </c>
      <c r="F124" s="9">
        <v>127284.39223880187</v>
      </c>
      <c r="G124" s="9">
        <v>4429740.9112403309</v>
      </c>
      <c r="H124" s="9">
        <v>0</v>
      </c>
      <c r="I124" s="9">
        <v>0</v>
      </c>
      <c r="J124" s="11">
        <v>545401257.59489119</v>
      </c>
      <c r="K124" s="10"/>
      <c r="L124" s="11"/>
    </row>
    <row r="125" spans="1:12" x14ac:dyDescent="0.25">
      <c r="A125" s="8" t="s">
        <v>5</v>
      </c>
      <c r="B125" s="9">
        <v>114171794.7229494</v>
      </c>
      <c r="C125" s="9">
        <v>630103664.52074635</v>
      </c>
      <c r="D125" s="9">
        <v>780230957.35928476</v>
      </c>
      <c r="E125" s="9">
        <v>15708895.450953752</v>
      </c>
      <c r="F125" s="9">
        <v>374434.76121782517</v>
      </c>
      <c r="G125" s="9">
        <v>11288085.749700591</v>
      </c>
      <c r="H125" s="9">
        <v>0</v>
      </c>
      <c r="I125" s="9">
        <v>0</v>
      </c>
      <c r="J125" s="11">
        <v>1551877832.5648527</v>
      </c>
      <c r="K125" s="10"/>
      <c r="L125" s="11"/>
    </row>
    <row r="126" spans="1:12" x14ac:dyDescent="0.25">
      <c r="A126" s="8" t="s">
        <v>6</v>
      </c>
      <c r="B126" s="9">
        <v>46542832.512859479</v>
      </c>
      <c r="C126" s="9">
        <v>270858154.70604914</v>
      </c>
      <c r="D126" s="9">
        <v>354340650.79525346</v>
      </c>
      <c r="E126" s="9">
        <v>6609522.2047097599</v>
      </c>
      <c r="F126" s="9">
        <v>138607.23694716155</v>
      </c>
      <c r="G126" s="9">
        <v>4868463.9357675537</v>
      </c>
      <c r="H126" s="9">
        <v>0</v>
      </c>
      <c r="I126" s="9">
        <v>0</v>
      </c>
      <c r="J126" s="11">
        <v>683358231.39158654</v>
      </c>
      <c r="K126" s="10"/>
      <c r="L126" s="11"/>
    </row>
    <row r="127" spans="1:12" x14ac:dyDescent="0.25">
      <c r="A127" s="8" t="s">
        <v>7</v>
      </c>
      <c r="B127" s="9">
        <v>38106952.487946786</v>
      </c>
      <c r="C127" s="9">
        <v>230987390.72569215</v>
      </c>
      <c r="D127" s="9">
        <v>313346172.31499374</v>
      </c>
      <c r="E127" s="9">
        <v>7089444.0693876911</v>
      </c>
      <c r="F127" s="9">
        <v>258082.77076640501</v>
      </c>
      <c r="G127" s="9">
        <v>3884694.3569576191</v>
      </c>
      <c r="H127" s="9">
        <v>0</v>
      </c>
      <c r="I127" s="9">
        <v>0</v>
      </c>
      <c r="J127" s="11">
        <v>593672736.72574437</v>
      </c>
      <c r="K127" s="10"/>
      <c r="L127" s="11"/>
    </row>
    <row r="128" spans="1:12" x14ac:dyDescent="0.25">
      <c r="A128" s="8" t="s">
        <v>8</v>
      </c>
      <c r="B128" s="9">
        <v>29122128.836399738</v>
      </c>
      <c r="C128" s="9">
        <v>175736357.4741486</v>
      </c>
      <c r="D128" s="9">
        <v>227708047.1489774</v>
      </c>
      <c r="E128" s="9">
        <v>5112330.0627657818</v>
      </c>
      <c r="F128" s="9">
        <v>40215.620860725743</v>
      </c>
      <c r="G128" s="9">
        <v>4539106.3948444119</v>
      </c>
      <c r="H128" s="9">
        <v>0</v>
      </c>
      <c r="I128" s="9">
        <v>0</v>
      </c>
      <c r="J128" s="11">
        <v>442258185.53799665</v>
      </c>
      <c r="K128" s="10"/>
      <c r="L128" s="11"/>
    </row>
    <row r="129" spans="1:12" x14ac:dyDescent="0.25">
      <c r="A129" s="8" t="s">
        <v>9</v>
      </c>
      <c r="B129" s="9">
        <v>31334862.576930746</v>
      </c>
      <c r="C129" s="9">
        <v>198451627.63456267</v>
      </c>
      <c r="D129" s="9">
        <v>274733479.78018063</v>
      </c>
      <c r="E129" s="9">
        <v>3038821.4935803558</v>
      </c>
      <c r="F129" s="9">
        <v>40020.399400236791</v>
      </c>
      <c r="G129" s="9">
        <v>10780582.188854542</v>
      </c>
      <c r="H129" s="9">
        <v>3410003.8613528376</v>
      </c>
      <c r="I129" s="9">
        <v>0</v>
      </c>
      <c r="J129" s="11">
        <v>521789397.93486202</v>
      </c>
      <c r="K129" s="10"/>
      <c r="L129" s="11"/>
    </row>
    <row r="130" spans="1:12" x14ac:dyDescent="0.25">
      <c r="A130" s="8" t="s">
        <v>10</v>
      </c>
      <c r="B130" s="9">
        <v>56415115.027465403</v>
      </c>
      <c r="C130" s="9">
        <v>328078369.7368201</v>
      </c>
      <c r="D130" s="9">
        <v>493466847.95131534</v>
      </c>
      <c r="E130" s="9">
        <v>4753414.1383271571</v>
      </c>
      <c r="F130" s="9">
        <v>50171.915345662688</v>
      </c>
      <c r="G130" s="9">
        <v>14779243.304145202</v>
      </c>
      <c r="H130" s="9">
        <v>0</v>
      </c>
      <c r="I130" s="9">
        <v>0</v>
      </c>
      <c r="J130" s="11">
        <v>897543162.07341886</v>
      </c>
      <c r="K130" s="10"/>
      <c r="L130" s="11"/>
    </row>
    <row r="131" spans="1:12" x14ac:dyDescent="0.25">
      <c r="A131" s="8" t="s">
        <v>11</v>
      </c>
      <c r="B131" s="9">
        <v>37399350.76434616</v>
      </c>
      <c r="C131" s="9">
        <v>219969925.14182505</v>
      </c>
      <c r="D131" s="9">
        <v>328909557.81992072</v>
      </c>
      <c r="E131" s="9">
        <v>4069764.758444062</v>
      </c>
      <c r="F131" s="9">
        <v>28502.333231388144</v>
      </c>
      <c r="G131" s="9">
        <v>16011609.5315059</v>
      </c>
      <c r="H131" s="9">
        <v>0</v>
      </c>
      <c r="I131" s="9">
        <v>0</v>
      </c>
      <c r="J131" s="11">
        <v>606388710.3492732</v>
      </c>
      <c r="K131" s="10"/>
      <c r="L131" s="11"/>
    </row>
    <row r="132" spans="1:12" x14ac:dyDescent="0.25">
      <c r="A132" s="8" t="s">
        <v>12</v>
      </c>
      <c r="B132" s="9">
        <v>61122418.199762866</v>
      </c>
      <c r="C132" s="9">
        <v>343711808.93168527</v>
      </c>
      <c r="D132" s="9">
        <v>460326297.57925022</v>
      </c>
      <c r="E132" s="9">
        <v>5842467.6004809272</v>
      </c>
      <c r="F132" s="9">
        <v>89606.6503644326</v>
      </c>
      <c r="G132" s="9">
        <v>13669347.672486994</v>
      </c>
      <c r="H132" s="9">
        <v>0</v>
      </c>
      <c r="I132" s="9">
        <v>0</v>
      </c>
      <c r="J132" s="11">
        <v>884761946.6340307</v>
      </c>
      <c r="K132" s="10"/>
      <c r="L132" s="11"/>
    </row>
    <row r="133" spans="1:12" x14ac:dyDescent="0.25">
      <c r="A133" s="8" t="s">
        <v>13</v>
      </c>
      <c r="B133" s="9">
        <v>43864612.428767793</v>
      </c>
      <c r="C133" s="9">
        <v>269137609.10530347</v>
      </c>
      <c r="D133" s="9">
        <v>350157764.41147584</v>
      </c>
      <c r="E133" s="9">
        <v>2675803.6728624329</v>
      </c>
      <c r="F133" s="9">
        <v>115375.88314897531</v>
      </c>
      <c r="G133" s="9">
        <v>11757228.312713714</v>
      </c>
      <c r="H133" s="9">
        <v>0</v>
      </c>
      <c r="I133" s="9">
        <v>0</v>
      </c>
      <c r="J133" s="11">
        <v>677708393.81427228</v>
      </c>
      <c r="K133" s="10"/>
      <c r="L133" s="11"/>
    </row>
    <row r="134" spans="1:12" x14ac:dyDescent="0.25">
      <c r="A134" s="8" t="s">
        <v>14</v>
      </c>
      <c r="B134" s="9">
        <v>39436690.32173302</v>
      </c>
      <c r="C134" s="9">
        <v>233488271.52417955</v>
      </c>
      <c r="D134" s="9">
        <v>252243736.49552867</v>
      </c>
      <c r="E134" s="9">
        <v>7586457.1685627019</v>
      </c>
      <c r="F134" s="9">
        <v>17546700.090208206</v>
      </c>
      <c r="G134" s="9">
        <v>6305450.5545009319</v>
      </c>
      <c r="H134" s="9">
        <v>2981246.4214656823</v>
      </c>
      <c r="I134" s="9">
        <v>0</v>
      </c>
      <c r="J134" s="11">
        <v>559588552.57617879</v>
      </c>
      <c r="K134" s="10"/>
      <c r="L134" s="11"/>
    </row>
    <row r="135" spans="1:12" x14ac:dyDescent="0.25">
      <c r="A135" s="8" t="s">
        <v>15</v>
      </c>
      <c r="B135" s="9">
        <v>15403224.274670625</v>
      </c>
      <c r="C135" s="9">
        <v>90172327.105854183</v>
      </c>
      <c r="D135" s="9">
        <v>108092092.98164566</v>
      </c>
      <c r="E135" s="9">
        <v>1351574.8240288782</v>
      </c>
      <c r="F135" s="9">
        <v>1215839.2559252421</v>
      </c>
      <c r="G135" s="9">
        <v>4277353.508920474</v>
      </c>
      <c r="H135" s="9">
        <v>0</v>
      </c>
      <c r="I135" s="9">
        <v>0</v>
      </c>
      <c r="J135" s="11">
        <v>220512411.95104504</v>
      </c>
      <c r="K135" s="10"/>
      <c r="L135" s="11"/>
    </row>
    <row r="136" spans="1:12" x14ac:dyDescent="0.25">
      <c r="A136" s="8" t="s">
        <v>16</v>
      </c>
      <c r="B136" s="9">
        <v>91747224.427120224</v>
      </c>
      <c r="C136" s="9">
        <v>502468528.62207621</v>
      </c>
      <c r="D136" s="9">
        <v>686934980.93518341</v>
      </c>
      <c r="E136" s="9">
        <v>7212500.9577666493</v>
      </c>
      <c r="F136" s="9">
        <v>149149.1958135654</v>
      </c>
      <c r="G136" s="9">
        <v>31370425.992159262</v>
      </c>
      <c r="H136" s="9">
        <v>533914.13184430858</v>
      </c>
      <c r="I136" s="9">
        <v>0</v>
      </c>
      <c r="J136" s="11">
        <v>1320416724.2619636</v>
      </c>
      <c r="K136" s="10"/>
      <c r="L136" s="11"/>
    </row>
    <row r="137" spans="1:12" x14ac:dyDescent="0.25">
      <c r="A137" s="8" t="s">
        <v>17</v>
      </c>
      <c r="B137" s="9">
        <v>16692126.058182839</v>
      </c>
      <c r="C137" s="9">
        <v>101630057.82962911</v>
      </c>
      <c r="D137" s="9">
        <v>147407389.33622518</v>
      </c>
      <c r="E137" s="9">
        <v>1374135.2535650204</v>
      </c>
      <c r="F137" s="9">
        <v>13079.837852760314</v>
      </c>
      <c r="G137" s="9">
        <v>17210088.222575717</v>
      </c>
      <c r="H137" s="9">
        <v>0</v>
      </c>
      <c r="I137" s="9">
        <v>0</v>
      </c>
      <c r="J137" s="11">
        <v>284326876.53803056</v>
      </c>
      <c r="K137" s="10"/>
      <c r="L137" s="11"/>
    </row>
    <row r="138" spans="1:12" x14ac:dyDescent="0.25">
      <c r="A138" s="8" t="s">
        <v>18</v>
      </c>
      <c r="B138" s="9">
        <v>40212798.424755089</v>
      </c>
      <c r="C138" s="9">
        <v>231284593.34452605</v>
      </c>
      <c r="D138" s="9">
        <v>313445333.04542035</v>
      </c>
      <c r="E138" s="9">
        <v>3189224.3571546366</v>
      </c>
      <c r="F138" s="9">
        <v>84335.670931230678</v>
      </c>
      <c r="G138" s="9">
        <v>78967928.98632668</v>
      </c>
      <c r="H138" s="9">
        <v>0</v>
      </c>
      <c r="I138" s="9">
        <v>0</v>
      </c>
      <c r="J138" s="11">
        <v>667184213.82911408</v>
      </c>
      <c r="K138" s="10"/>
      <c r="L138" s="11"/>
    </row>
    <row r="139" spans="1:12" x14ac:dyDescent="0.25">
      <c r="A139" s="12"/>
      <c r="B139" s="9"/>
      <c r="C139" s="9"/>
      <c r="D139" s="9"/>
      <c r="E139" s="9"/>
      <c r="F139" s="9"/>
      <c r="G139" s="9"/>
      <c r="H139" s="10"/>
      <c r="I139" s="10"/>
      <c r="J139" s="11"/>
      <c r="K139" s="10"/>
      <c r="L139" s="11"/>
    </row>
    <row r="140" spans="1:12" x14ac:dyDescent="0.25">
      <c r="A140" s="8" t="s">
        <v>19</v>
      </c>
      <c r="B140" s="9">
        <v>1221529664.4379997</v>
      </c>
      <c r="C140" s="9">
        <v>6752796105.128727</v>
      </c>
      <c r="D140" s="9">
        <v>8632734566.6197605</v>
      </c>
      <c r="E140" s="9">
        <v>240465465.58131993</v>
      </c>
      <c r="F140" s="9">
        <v>51528314.053139992</v>
      </c>
      <c r="G140" s="9">
        <v>257641570.26569998</v>
      </c>
      <c r="H140" s="9">
        <v>19408998.293349396</v>
      </c>
      <c r="I140" s="9">
        <v>0</v>
      </c>
      <c r="J140" s="13">
        <v>17176104684.379997</v>
      </c>
      <c r="K140" s="9"/>
      <c r="L140" s="13"/>
    </row>
    <row r="141" spans="1:12" x14ac:dyDescent="0.25">
      <c r="L141" s="14"/>
    </row>
    <row r="142" spans="1:12" x14ac:dyDescent="0.25">
      <c r="A142" s="14" t="s">
        <v>33</v>
      </c>
      <c r="B142" s="15">
        <v>7.1117968065766535E-2</v>
      </c>
      <c r="C142" s="15">
        <v>0.39315061413602936</v>
      </c>
      <c r="D142" s="15">
        <v>0.502601417798204</v>
      </c>
      <c r="E142" s="15">
        <v>1.3999999999999999E-2</v>
      </c>
      <c r="F142" s="15">
        <v>3.0000000000000001E-3</v>
      </c>
      <c r="G142" s="15">
        <v>1.5000000000000001E-2</v>
      </c>
      <c r="H142" s="48">
        <v>1.1299999999999999E-3</v>
      </c>
      <c r="I142" s="15">
        <v>0</v>
      </c>
      <c r="J142" s="15">
        <v>1</v>
      </c>
      <c r="K142" s="15"/>
      <c r="L142" s="15"/>
    </row>
    <row r="143" spans="1:12" x14ac:dyDescent="0.25">
      <c r="D143" s="46"/>
    </row>
    <row r="144" spans="1:12" x14ac:dyDescent="0.25">
      <c r="H144" s="12"/>
    </row>
    <row r="155" spans="1:12" ht="13.5" x14ac:dyDescent="0.25">
      <c r="A155" s="36" t="s">
        <v>78</v>
      </c>
      <c r="B155" s="37"/>
      <c r="C155" s="37"/>
      <c r="D155" s="37"/>
      <c r="E155" s="37"/>
      <c r="F155" s="37"/>
      <c r="G155" s="37"/>
      <c r="H155" s="37"/>
      <c r="I155" s="38"/>
      <c r="J155" s="38"/>
      <c r="K155" s="38"/>
      <c r="L155" s="38"/>
    </row>
    <row r="156" spans="1:12" x14ac:dyDescent="0.25">
      <c r="A156" s="39" t="s">
        <v>77</v>
      </c>
      <c r="B156" s="37"/>
      <c r="C156" s="37"/>
      <c r="D156" s="37"/>
      <c r="E156" s="40"/>
      <c r="F156" s="40"/>
      <c r="G156" s="40"/>
      <c r="H156" s="40"/>
      <c r="I156" s="38"/>
      <c r="J156" s="38"/>
      <c r="K156" s="38"/>
      <c r="L156" s="38"/>
    </row>
    <row r="158" spans="1:12" x14ac:dyDescent="0.25">
      <c r="A158" s="14"/>
      <c r="B158" s="26" t="s">
        <v>34</v>
      </c>
      <c r="C158" s="26" t="s">
        <v>36</v>
      </c>
      <c r="D158" s="26" t="s">
        <v>38</v>
      </c>
      <c r="E158" s="26" t="s">
        <v>40</v>
      </c>
      <c r="F158" s="26" t="s">
        <v>42</v>
      </c>
      <c r="G158" s="26" t="s">
        <v>34</v>
      </c>
      <c r="H158" s="26" t="s">
        <v>45</v>
      </c>
      <c r="I158" s="26"/>
      <c r="J158" s="26"/>
      <c r="K158" s="14"/>
      <c r="L158" s="14"/>
    </row>
    <row r="159" spans="1:12" x14ac:dyDescent="0.25">
      <c r="A159" s="6" t="s">
        <v>0</v>
      </c>
      <c r="B159" s="27" t="s">
        <v>35</v>
      </c>
      <c r="C159" s="27" t="s">
        <v>37</v>
      </c>
      <c r="D159" s="51" t="s">
        <v>39</v>
      </c>
      <c r="E159" s="51" t="s">
        <v>41</v>
      </c>
      <c r="F159" s="51" t="s">
        <v>43</v>
      </c>
      <c r="G159" s="51" t="s">
        <v>44</v>
      </c>
      <c r="H159" s="51" t="s">
        <v>46</v>
      </c>
      <c r="I159" s="51" t="s">
        <v>20</v>
      </c>
      <c r="J159" s="27" t="s">
        <v>21</v>
      </c>
      <c r="K159" s="7"/>
      <c r="L159" s="7"/>
    </row>
    <row r="160" spans="1:12" x14ac:dyDescent="0.25">
      <c r="A160" s="8" t="s">
        <v>1</v>
      </c>
      <c r="B160" s="9">
        <v>223.14781570502308</v>
      </c>
      <c r="C160" s="9">
        <v>1096.5209299845246</v>
      </c>
      <c r="D160" s="9">
        <v>1337.725212884357</v>
      </c>
      <c r="E160" s="9">
        <v>82.287817757059912</v>
      </c>
      <c r="F160" s="9">
        <v>15.753866008951656</v>
      </c>
      <c r="G160" s="9">
        <v>4.7317372637118087</v>
      </c>
      <c r="H160" s="9">
        <v>0</v>
      </c>
      <c r="I160" s="9">
        <v>0</v>
      </c>
      <c r="J160" s="13">
        <v>2760.167379603628</v>
      </c>
      <c r="K160" s="9"/>
      <c r="L160" s="13"/>
    </row>
    <row r="161" spans="1:12" x14ac:dyDescent="0.25">
      <c r="A161" s="8" t="s">
        <v>2</v>
      </c>
      <c r="B161" s="9">
        <v>223.14781570502305</v>
      </c>
      <c r="C161" s="9">
        <v>1266.8535402455716</v>
      </c>
      <c r="D161" s="9">
        <v>1517.6407755743257</v>
      </c>
      <c r="E161" s="9">
        <v>43.995436737713199</v>
      </c>
      <c r="F161" s="9">
        <v>11.138727491408662</v>
      </c>
      <c r="G161" s="9">
        <v>19.108104099813055</v>
      </c>
      <c r="H161" s="9">
        <v>26.251745643793658</v>
      </c>
      <c r="I161" s="9">
        <v>0</v>
      </c>
      <c r="J161" s="13">
        <v>3108.1361454976486</v>
      </c>
      <c r="K161" s="9"/>
      <c r="L161" s="13"/>
    </row>
    <row r="162" spans="1:12" x14ac:dyDescent="0.25">
      <c r="A162" s="8" t="s">
        <v>3</v>
      </c>
      <c r="B162" s="9">
        <v>223.14781570502305</v>
      </c>
      <c r="C162" s="9">
        <v>1352.3232905177272</v>
      </c>
      <c r="D162" s="9">
        <v>1617.0132950417174</v>
      </c>
      <c r="E162" s="9">
        <v>20.678435964985642</v>
      </c>
      <c r="F162" s="9">
        <v>0.67879383979880992</v>
      </c>
      <c r="G162" s="9">
        <v>30.051066375414607</v>
      </c>
      <c r="H162" s="9">
        <v>0</v>
      </c>
      <c r="I162" s="9">
        <v>0</v>
      </c>
      <c r="J162" s="13">
        <v>3243.8926974446663</v>
      </c>
      <c r="K162" s="9"/>
      <c r="L162" s="13"/>
    </row>
    <row r="163" spans="1:12" x14ac:dyDescent="0.25">
      <c r="A163" s="8" t="s">
        <v>4</v>
      </c>
      <c r="B163" s="9">
        <v>223.14781570502305</v>
      </c>
      <c r="C163" s="9">
        <v>1311.9233705070828</v>
      </c>
      <c r="D163" s="9">
        <v>1551.0638740234033</v>
      </c>
      <c r="E163" s="9">
        <v>26.082226414998871</v>
      </c>
      <c r="F163" s="9">
        <v>0.73244136147681205</v>
      </c>
      <c r="G163" s="9">
        <v>25.490363798345797</v>
      </c>
      <c r="H163" s="9">
        <v>0</v>
      </c>
      <c r="I163" s="9">
        <v>0</v>
      </c>
      <c r="J163" s="13">
        <v>3138.4400918103306</v>
      </c>
      <c r="K163" s="9"/>
      <c r="L163" s="13"/>
    </row>
    <row r="164" spans="1:12" x14ac:dyDescent="0.25">
      <c r="A164" s="8" t="s">
        <v>5</v>
      </c>
      <c r="B164" s="9">
        <v>223.14781570502305</v>
      </c>
      <c r="C164" s="9">
        <v>1231.5323302636341</v>
      </c>
      <c r="D164" s="9">
        <v>1524.9548656273034</v>
      </c>
      <c r="E164" s="9">
        <v>30.702904474131817</v>
      </c>
      <c r="F164" s="9">
        <v>0.73182960198307645</v>
      </c>
      <c r="G164" s="9">
        <v>22.062468971860383</v>
      </c>
      <c r="H164" s="9">
        <v>0</v>
      </c>
      <c r="I164" s="9">
        <v>0</v>
      </c>
      <c r="J164" s="13">
        <v>3033.1322146439352</v>
      </c>
      <c r="K164" s="9"/>
      <c r="L164" s="13"/>
    </row>
    <row r="165" spans="1:12" x14ac:dyDescent="0.25">
      <c r="A165" s="8" t="s">
        <v>6</v>
      </c>
      <c r="B165" s="9">
        <v>223.14781570502305</v>
      </c>
      <c r="C165" s="9">
        <v>1298.6189779457131</v>
      </c>
      <c r="D165" s="9">
        <v>1698.8725862056319</v>
      </c>
      <c r="E165" s="9">
        <v>31.689099335054991</v>
      </c>
      <c r="F165" s="9">
        <v>0.66454705259122204</v>
      </c>
      <c r="G165" s="9">
        <v>23.341662603045219</v>
      </c>
      <c r="H165" s="9">
        <v>0</v>
      </c>
      <c r="I165" s="9">
        <v>0</v>
      </c>
      <c r="J165" s="13">
        <v>3276.3346888470596</v>
      </c>
      <c r="K165" s="9"/>
      <c r="L165" s="13"/>
    </row>
    <row r="166" spans="1:12" x14ac:dyDescent="0.25">
      <c r="A166" s="8" t="s">
        <v>7</v>
      </c>
      <c r="B166" s="9">
        <v>223.14781570502305</v>
      </c>
      <c r="C166" s="9">
        <v>1352.6227717145407</v>
      </c>
      <c r="D166" s="9">
        <v>1834.9017527375636</v>
      </c>
      <c r="E166" s="9">
        <v>41.514575565893843</v>
      </c>
      <c r="F166" s="9">
        <v>1.5112886968812145</v>
      </c>
      <c r="G166" s="9">
        <v>22.748107729446737</v>
      </c>
      <c r="H166" s="9">
        <v>0</v>
      </c>
      <c r="I166" s="9">
        <v>0</v>
      </c>
      <c r="J166" s="13">
        <v>3476.4463121493491</v>
      </c>
      <c r="K166" s="9"/>
      <c r="L166" s="13"/>
    </row>
    <row r="167" spans="1:12" x14ac:dyDescent="0.25">
      <c r="A167" s="8" t="s">
        <v>8</v>
      </c>
      <c r="B167" s="9">
        <v>223.14781570502305</v>
      </c>
      <c r="C167" s="9">
        <v>1346.576843012188</v>
      </c>
      <c r="D167" s="9">
        <v>1744.8090290789496</v>
      </c>
      <c r="E167" s="9">
        <v>39.173141945701971</v>
      </c>
      <c r="F167" s="9">
        <v>0.308151509208203</v>
      </c>
      <c r="G167" s="9">
        <v>34.780825363158876</v>
      </c>
      <c r="H167" s="9">
        <v>0</v>
      </c>
      <c r="I167" s="9">
        <v>0</v>
      </c>
      <c r="J167" s="13">
        <v>3388.7958066142296</v>
      </c>
      <c r="K167" s="9"/>
      <c r="L167" s="13"/>
    </row>
    <row r="168" spans="1:12" x14ac:dyDescent="0.25">
      <c r="A168" s="8" t="s">
        <v>9</v>
      </c>
      <c r="B168" s="9">
        <v>223.14781570502305</v>
      </c>
      <c r="C168" s="9">
        <v>1413.2516816066052</v>
      </c>
      <c r="D168" s="9">
        <v>1956.484594865339</v>
      </c>
      <c r="E168" s="9">
        <v>21.640636749087435</v>
      </c>
      <c r="F168" s="9">
        <v>0.28500092150971207</v>
      </c>
      <c r="G168" s="9">
        <v>76.772743507816017</v>
      </c>
      <c r="H168" s="9">
        <v>24.283971609525842</v>
      </c>
      <c r="I168" s="9">
        <v>0</v>
      </c>
      <c r="J168" s="13">
        <v>3715.8664449649059</v>
      </c>
      <c r="K168" s="9"/>
      <c r="L168" s="13"/>
    </row>
    <row r="169" spans="1:12" x14ac:dyDescent="0.25">
      <c r="A169" s="8" t="s">
        <v>10</v>
      </c>
      <c r="B169" s="9">
        <v>223.14781570502305</v>
      </c>
      <c r="C169" s="9">
        <v>1297.7013616154898</v>
      </c>
      <c r="D169" s="9">
        <v>1951.8891203105645</v>
      </c>
      <c r="E169" s="9">
        <v>18.801946634207454</v>
      </c>
      <c r="F169" s="9">
        <v>0.19845307970517054</v>
      </c>
      <c r="G169" s="9">
        <v>58.458727939976669</v>
      </c>
      <c r="H169" s="9">
        <v>0</v>
      </c>
      <c r="I169" s="9">
        <v>0</v>
      </c>
      <c r="J169" s="13">
        <v>3550.1974252849668</v>
      </c>
      <c r="K169" s="9"/>
      <c r="L169" s="13"/>
    </row>
    <row r="170" spans="1:12" x14ac:dyDescent="0.25">
      <c r="A170" s="8" t="s">
        <v>11</v>
      </c>
      <c r="B170" s="9">
        <v>223.14781570502305</v>
      </c>
      <c r="C170" s="9">
        <v>1312.4775514282608</v>
      </c>
      <c r="D170" s="9">
        <v>1962.4792380618067</v>
      </c>
      <c r="E170" s="9">
        <v>24.282750842451698</v>
      </c>
      <c r="F170" s="9">
        <v>0.17006266881895563</v>
      </c>
      <c r="G170" s="9">
        <v>95.535233095101404</v>
      </c>
      <c r="H170" s="9">
        <v>0</v>
      </c>
      <c r="I170" s="9">
        <v>0</v>
      </c>
      <c r="J170" s="13">
        <v>3618.0926518014626</v>
      </c>
      <c r="K170" s="9"/>
      <c r="L170" s="13"/>
    </row>
    <row r="171" spans="1:12" x14ac:dyDescent="0.25">
      <c r="A171" s="8" t="s">
        <v>12</v>
      </c>
      <c r="B171" s="9">
        <v>223.14781570502305</v>
      </c>
      <c r="C171" s="9">
        <v>1254.8348323598454</v>
      </c>
      <c r="D171" s="9">
        <v>1680.5749975512038</v>
      </c>
      <c r="E171" s="9">
        <v>21.329880619476935</v>
      </c>
      <c r="F171" s="9">
        <v>0.32713902509741377</v>
      </c>
      <c r="G171" s="9">
        <v>49.904522187897463</v>
      </c>
      <c r="H171" s="9">
        <v>0</v>
      </c>
      <c r="I171" s="9">
        <v>0</v>
      </c>
      <c r="J171" s="13">
        <v>3230.1191874485444</v>
      </c>
      <c r="K171" s="9"/>
      <c r="L171" s="13"/>
    </row>
    <row r="172" spans="1:12" x14ac:dyDescent="0.25">
      <c r="A172" s="8" t="s">
        <v>13</v>
      </c>
      <c r="B172" s="9">
        <v>223.14781570502305</v>
      </c>
      <c r="C172" s="9">
        <v>1369.1553685433505</v>
      </c>
      <c r="D172" s="9">
        <v>1781.3206581378622</v>
      </c>
      <c r="E172" s="9">
        <v>13.612333765045037</v>
      </c>
      <c r="F172" s="9">
        <v>0.58693955979984591</v>
      </c>
      <c r="G172" s="9">
        <v>59.811307371923334</v>
      </c>
      <c r="H172" s="9">
        <v>0</v>
      </c>
      <c r="I172" s="9">
        <v>0</v>
      </c>
      <c r="J172" s="13">
        <v>3447.6344230830041</v>
      </c>
      <c r="K172" s="9"/>
      <c r="L172" s="13"/>
    </row>
    <row r="173" spans="1:12" x14ac:dyDescent="0.25">
      <c r="A173" s="8" t="s">
        <v>14</v>
      </c>
      <c r="B173" s="9">
        <v>223.14781570502305</v>
      </c>
      <c r="C173" s="9">
        <v>1321.1655785082223</v>
      </c>
      <c r="D173" s="9">
        <v>1427.2911434768978</v>
      </c>
      <c r="E173" s="9">
        <v>42.927064423850652</v>
      </c>
      <c r="F173" s="9">
        <v>99.285912839478556</v>
      </c>
      <c r="G173" s="9">
        <v>35.678641052124618</v>
      </c>
      <c r="H173" s="9">
        <v>16.869027841869091</v>
      </c>
      <c r="I173" s="9">
        <v>0</v>
      </c>
      <c r="J173" s="13">
        <v>3166.3651838474652</v>
      </c>
      <c r="K173" s="9"/>
      <c r="L173" s="13"/>
    </row>
    <row r="174" spans="1:12" x14ac:dyDescent="0.25">
      <c r="A174" s="8" t="s">
        <v>15</v>
      </c>
      <c r="B174" s="9">
        <v>223.14781570502305</v>
      </c>
      <c r="C174" s="9">
        <v>1306.3341461435987</v>
      </c>
      <c r="D174" s="9">
        <v>1565.9393133360229</v>
      </c>
      <c r="E174" s="9">
        <v>19.580379040504123</v>
      </c>
      <c r="F174" s="9">
        <v>17.613966359906154</v>
      </c>
      <c r="G174" s="9">
        <v>61.966382849036954</v>
      </c>
      <c r="H174" s="9">
        <v>0</v>
      </c>
      <c r="I174" s="9">
        <v>0</v>
      </c>
      <c r="J174" s="13">
        <v>3194.5820034340918</v>
      </c>
      <c r="K174" s="9"/>
      <c r="L174" s="13"/>
    </row>
    <row r="175" spans="1:12" x14ac:dyDescent="0.25">
      <c r="A175" s="8" t="s">
        <v>16</v>
      </c>
      <c r="B175" s="9">
        <v>223.14781570502305</v>
      </c>
      <c r="C175" s="9">
        <v>1222.1051407566006</v>
      </c>
      <c r="D175" s="9">
        <v>1670.7648812724879</v>
      </c>
      <c r="E175" s="9">
        <v>17.542261845474034</v>
      </c>
      <c r="F175" s="9">
        <v>0.36276102593594894</v>
      </c>
      <c r="G175" s="9">
        <v>76.299224108377146</v>
      </c>
      <c r="H175" s="9">
        <v>1.2985872111013221</v>
      </c>
      <c r="I175" s="9">
        <v>0</v>
      </c>
      <c r="J175" s="13">
        <v>3211.520671925</v>
      </c>
      <c r="K175" s="9"/>
      <c r="L175" s="13"/>
    </row>
    <row r="176" spans="1:12" x14ac:dyDescent="0.25">
      <c r="A176" s="8" t="s">
        <v>17</v>
      </c>
      <c r="B176" s="9">
        <v>223.14781570502305</v>
      </c>
      <c r="C176" s="9">
        <v>1358.6361219420226</v>
      </c>
      <c r="D176" s="9">
        <v>1970.6079881318287</v>
      </c>
      <c r="E176" s="9">
        <v>18.370055393032636</v>
      </c>
      <c r="F176" s="9">
        <v>0.17485712943010728</v>
      </c>
      <c r="G176" s="9">
        <v>230.07216585665972</v>
      </c>
      <c r="H176" s="9">
        <v>0</v>
      </c>
      <c r="I176" s="9">
        <v>0</v>
      </c>
      <c r="J176" s="13">
        <v>3801.009004157997</v>
      </c>
      <c r="K176" s="9"/>
      <c r="L176" s="13"/>
    </row>
    <row r="177" spans="1:12" x14ac:dyDescent="0.25">
      <c r="A177" s="8" t="s">
        <v>18</v>
      </c>
      <c r="B177" s="9">
        <v>223.14781570502305</v>
      </c>
      <c r="C177" s="9">
        <v>1283.4384532483537</v>
      </c>
      <c r="D177" s="9">
        <v>1739.3626942650417</v>
      </c>
      <c r="E177" s="9">
        <v>17.697560900268229</v>
      </c>
      <c r="F177" s="9">
        <v>0.46799331286371049</v>
      </c>
      <c r="G177" s="9">
        <v>438.20677879508941</v>
      </c>
      <c r="H177" s="9">
        <v>0</v>
      </c>
      <c r="I177" s="9">
        <v>0</v>
      </c>
      <c r="J177" s="13">
        <v>3702.3212962266402</v>
      </c>
      <c r="K177" s="9"/>
      <c r="L177" s="13"/>
    </row>
    <row r="178" spans="1:12" x14ac:dyDescent="0.25">
      <c r="A178" s="12"/>
      <c r="B178" s="9"/>
      <c r="C178" s="9"/>
      <c r="D178" s="9"/>
      <c r="E178" s="9"/>
      <c r="F178" s="9"/>
      <c r="G178" s="9"/>
      <c r="H178" s="9"/>
      <c r="I178" s="9"/>
      <c r="J178" s="13"/>
      <c r="K178" s="9"/>
      <c r="L178" s="13"/>
    </row>
    <row r="179" spans="1:12" x14ac:dyDescent="0.25">
      <c r="A179" s="8" t="s">
        <v>19</v>
      </c>
      <c r="B179" s="9">
        <v>223.14781570502305</v>
      </c>
      <c r="C179" s="9">
        <v>1233.5940293796652</v>
      </c>
      <c r="D179" s="9">
        <v>1577.0193047163809</v>
      </c>
      <c r="E179" s="9">
        <v>43.927990419823729</v>
      </c>
      <c r="F179" s="9">
        <v>9.4131408042479432</v>
      </c>
      <c r="G179" s="9">
        <v>47.065704021239718</v>
      </c>
      <c r="H179" s="9">
        <v>3.5456163696000584</v>
      </c>
      <c r="I179" s="9">
        <v>0</v>
      </c>
      <c r="J179" s="13">
        <v>3137.7136014159805</v>
      </c>
      <c r="K179" s="9"/>
      <c r="L179" s="13"/>
    </row>
    <row r="181" spans="1:12" x14ac:dyDescent="0.25">
      <c r="A181" s="14" t="s">
        <v>33</v>
      </c>
      <c r="B181" s="48">
        <v>7.1117968065766535E-2</v>
      </c>
      <c r="C181" s="48">
        <v>0.39315061413602936</v>
      </c>
      <c r="D181" s="48">
        <v>0.502601417798204</v>
      </c>
      <c r="E181" s="48">
        <v>1.3999999999999999E-2</v>
      </c>
      <c r="F181" s="48">
        <v>3.0000000000000001E-3</v>
      </c>
      <c r="G181" s="48">
        <v>1.5000000000000001E-2</v>
      </c>
      <c r="H181" s="48">
        <v>1.1299999999999999E-3</v>
      </c>
      <c r="I181" s="48">
        <v>0</v>
      </c>
      <c r="J181" s="48">
        <v>1</v>
      </c>
      <c r="K181" s="15"/>
      <c r="L181" s="15"/>
    </row>
    <row r="183" spans="1:12" x14ac:dyDescent="0.25">
      <c r="A183" s="5" t="s">
        <v>30</v>
      </c>
      <c r="B183" s="9">
        <f>MIN(B160:B177)</f>
        <v>223.14781570502305</v>
      </c>
      <c r="C183" s="9">
        <f>MIN(C160:C177)</f>
        <v>1096.5209299845246</v>
      </c>
      <c r="D183" s="9">
        <f t="shared" ref="C183:J183" si="2">MIN(D160:D177)</f>
        <v>1337.725212884357</v>
      </c>
      <c r="E183" s="9">
        <f t="shared" si="2"/>
        <v>13.612333765045037</v>
      </c>
      <c r="F183" s="9">
        <f>MIN(F160:F177)</f>
        <v>0.17006266881895563</v>
      </c>
      <c r="G183" s="9">
        <f>MIN(G160:G177)</f>
        <v>4.7317372637118087</v>
      </c>
      <c r="H183" s="9">
        <f>MIN(H160:H177)</f>
        <v>0</v>
      </c>
      <c r="I183" s="9">
        <f t="shared" si="2"/>
        <v>0</v>
      </c>
      <c r="J183" s="9">
        <f t="shared" si="2"/>
        <v>2760.167379603628</v>
      </c>
    </row>
    <row r="184" spans="1:12" x14ac:dyDescent="0.25">
      <c r="A184" s="5" t="s">
        <v>31</v>
      </c>
      <c r="B184" s="9">
        <f>MAX(B160:B177)</f>
        <v>223.14781570502308</v>
      </c>
      <c r="C184" s="9">
        <f>MAX(C160:C177)</f>
        <v>1413.2516816066052</v>
      </c>
      <c r="D184" s="9">
        <f t="shared" ref="C184:J184" si="3">MAX(D160:D177)</f>
        <v>1970.6079881318287</v>
      </c>
      <c r="E184" s="9">
        <f t="shared" si="3"/>
        <v>82.287817757059912</v>
      </c>
      <c r="F184" s="9">
        <f>MAX(F160:F177)</f>
        <v>99.285912839478556</v>
      </c>
      <c r="G184" s="9">
        <f t="shared" si="3"/>
        <v>438.20677879508941</v>
      </c>
      <c r="H184" s="9">
        <f t="shared" si="3"/>
        <v>26.251745643793658</v>
      </c>
      <c r="I184" s="9">
        <f t="shared" si="3"/>
        <v>0</v>
      </c>
      <c r="J184" s="9">
        <f t="shared" si="3"/>
        <v>3801.009004157997</v>
      </c>
    </row>
  </sheetData>
  <mergeCells count="4">
    <mergeCell ref="A4:L6"/>
    <mergeCell ref="B11:C11"/>
    <mergeCell ref="F11:G11"/>
    <mergeCell ref="J11:K1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workbookViewId="0"/>
  </sheetViews>
  <sheetFormatPr defaultRowHeight="15" x14ac:dyDescent="0.25"/>
  <cols>
    <col min="1" max="1" width="17.140625" customWidth="1"/>
    <col min="2" max="2" width="10.85546875" bestFit="1" customWidth="1"/>
    <col min="3" max="3" width="9.28515625" bestFit="1" customWidth="1"/>
    <col min="4" max="4" width="9.85546875" bestFit="1" customWidth="1"/>
    <col min="5" max="5" width="10.85546875" bestFit="1" customWidth="1"/>
    <col min="7" max="7" width="10.5703125" bestFit="1" customWidth="1"/>
    <col min="8" max="8" width="15.42578125" bestFit="1" customWidth="1"/>
    <col min="9" max="9" width="9.85546875" bestFit="1" customWidth="1"/>
    <col min="11" max="11" width="9.85546875" bestFit="1" customWidth="1"/>
  </cols>
  <sheetData>
    <row r="1" spans="1:12" x14ac:dyDescent="0.25">
      <c r="A1" s="5" t="str">
        <f>Yhteenveto!A1</f>
        <v>VM/KAO 28.2.2018</v>
      </c>
    </row>
    <row r="2" spans="1:12" ht="23.25" x14ac:dyDescent="0.35">
      <c r="A2" s="25" t="s">
        <v>79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A4" s="42" t="s">
        <v>80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x14ac:dyDescent="0.25">
      <c r="A6" s="36" t="s">
        <v>95</v>
      </c>
      <c r="B6" s="37"/>
      <c r="C6" s="37"/>
      <c r="D6" s="37"/>
      <c r="E6" s="37"/>
      <c r="F6" s="37"/>
      <c r="G6" s="37"/>
      <c r="H6" s="37"/>
      <c r="I6" s="38"/>
      <c r="J6" s="38"/>
      <c r="K6" s="38"/>
      <c r="L6" s="38"/>
    </row>
    <row r="7" spans="1:12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41" t="s">
        <v>52</v>
      </c>
      <c r="C8" s="41"/>
      <c r="D8" s="5"/>
      <c r="E8" s="5"/>
      <c r="F8" s="41" t="s">
        <v>81</v>
      </c>
      <c r="G8" s="41"/>
    </row>
    <row r="9" spans="1:12" x14ac:dyDescent="0.25">
      <c r="A9" s="6" t="s">
        <v>0</v>
      </c>
      <c r="B9" s="27" t="s">
        <v>26</v>
      </c>
      <c r="C9" s="27" t="s">
        <v>29</v>
      </c>
      <c r="D9" s="5"/>
      <c r="E9" s="5"/>
      <c r="F9" s="27" t="s">
        <v>26</v>
      </c>
      <c r="G9" s="27" t="s">
        <v>29</v>
      </c>
    </row>
    <row r="10" spans="1:12" x14ac:dyDescent="0.25">
      <c r="A10" s="8" t="s">
        <v>1</v>
      </c>
      <c r="B10" s="9">
        <v>314310227.6340279</v>
      </c>
      <c r="C10" s="9">
        <v>191.85226796063213</v>
      </c>
      <c r="D10" s="5"/>
      <c r="E10" s="5"/>
      <c r="F10" s="22">
        <v>55699718.149629653</v>
      </c>
      <c r="G10" s="22">
        <v>33.998630372973366</v>
      </c>
      <c r="I10" s="49"/>
      <c r="J10" s="49"/>
    </row>
    <row r="11" spans="1:12" x14ac:dyDescent="0.25">
      <c r="A11" s="8" t="s">
        <v>2</v>
      </c>
      <c r="B11" s="9">
        <v>117281695.22847584</v>
      </c>
      <c r="C11" s="9">
        <v>246.62689857379004</v>
      </c>
      <c r="D11" s="5"/>
      <c r="E11" s="5"/>
      <c r="F11" s="22">
        <v>5033006.710177809</v>
      </c>
      <c r="G11" s="22">
        <v>10.583704754728403</v>
      </c>
      <c r="I11" s="49"/>
      <c r="J11" s="49"/>
    </row>
    <row r="12" spans="1:12" x14ac:dyDescent="0.25">
      <c r="A12" s="8" t="s">
        <v>3</v>
      </c>
      <c r="B12" s="9">
        <v>62785180.206623524</v>
      </c>
      <c r="C12" s="9">
        <v>283.14774152892363</v>
      </c>
      <c r="D12" s="5"/>
      <c r="E12" s="5"/>
      <c r="F12" s="22">
        <v>-1279232.5470339209</v>
      </c>
      <c r="G12" s="22">
        <v>-5.7690653334261786</v>
      </c>
      <c r="I12" s="49"/>
      <c r="J12" s="49"/>
    </row>
    <row r="13" spans="1:12" x14ac:dyDescent="0.25">
      <c r="A13" s="8" t="s">
        <v>4</v>
      </c>
      <c r="B13" s="9">
        <v>48110223.179258518</v>
      </c>
      <c r="C13" s="9">
        <v>276.84397707032713</v>
      </c>
      <c r="D13" s="5"/>
      <c r="E13" s="5"/>
      <c r="F13" s="22">
        <v>-1686299.7835339978</v>
      </c>
      <c r="G13" s="22">
        <v>-9.7035912069443597</v>
      </c>
      <c r="I13" s="49"/>
      <c r="J13" s="49"/>
    </row>
    <row r="14" spans="1:12" x14ac:dyDescent="0.25">
      <c r="A14" s="8" t="s">
        <v>5</v>
      </c>
      <c r="B14" s="9">
        <v>122566634.0730662</v>
      </c>
      <c r="C14" s="9">
        <v>239.55545884244492</v>
      </c>
      <c r="D14" s="5"/>
      <c r="E14" s="5"/>
      <c r="F14" s="22">
        <v>9340560.6990040839</v>
      </c>
      <c r="G14" s="22">
        <v>18.256047586015384</v>
      </c>
      <c r="I14" s="49"/>
      <c r="J14" s="49"/>
    </row>
    <row r="15" spans="1:12" x14ac:dyDescent="0.25">
      <c r="A15" s="8" t="s">
        <v>6</v>
      </c>
      <c r="B15" s="9">
        <v>56070818.601292714</v>
      </c>
      <c r="C15" s="9">
        <v>268.82937758921395</v>
      </c>
      <c r="D15" s="5"/>
      <c r="E15" s="5"/>
      <c r="F15" s="22">
        <v>3441945.2716260254</v>
      </c>
      <c r="G15" s="22">
        <v>16.502273877022187</v>
      </c>
      <c r="I15" s="49"/>
      <c r="J15" s="49"/>
    </row>
    <row r="16" spans="1:12" x14ac:dyDescent="0.25">
      <c r="A16" s="8" t="s">
        <v>7</v>
      </c>
      <c r="B16" s="9">
        <v>54718022.626117706</v>
      </c>
      <c r="C16" s="9">
        <v>320.4194098853294</v>
      </c>
      <c r="D16" s="5"/>
      <c r="E16" s="5"/>
      <c r="F16" s="22">
        <v>-5299519.3161100596</v>
      </c>
      <c r="G16" s="22">
        <v>-31.033081431809215</v>
      </c>
      <c r="I16" s="49"/>
      <c r="J16" s="49"/>
    </row>
    <row r="17" spans="1:10" x14ac:dyDescent="0.25">
      <c r="A17" s="8" t="s">
        <v>8</v>
      </c>
      <c r="B17" s="9">
        <v>43481654.243342109</v>
      </c>
      <c r="C17" s="9">
        <v>333.17743431981756</v>
      </c>
      <c r="D17" s="5"/>
      <c r="E17" s="5"/>
      <c r="F17" s="22">
        <v>-3683068.776077494</v>
      </c>
      <c r="G17" s="22">
        <v>-28.221451703963755</v>
      </c>
      <c r="I17" s="49"/>
      <c r="J17" s="49"/>
    </row>
    <row r="18" spans="1:10" x14ac:dyDescent="0.25">
      <c r="A18" s="8" t="s">
        <v>9</v>
      </c>
      <c r="B18" s="9">
        <v>53338346.829932734</v>
      </c>
      <c r="C18" s="9">
        <v>379.84323560362861</v>
      </c>
      <c r="D18" s="5"/>
      <c r="E18" s="5"/>
      <c r="F18" s="22">
        <v>-8005551.2884540707</v>
      </c>
      <c r="G18" s="22">
        <v>-57.010662776873076</v>
      </c>
      <c r="I18" s="49"/>
      <c r="J18" s="49"/>
    </row>
    <row r="19" spans="1:10" x14ac:dyDescent="0.25">
      <c r="A19" s="8" t="s">
        <v>10</v>
      </c>
      <c r="B19" s="9">
        <v>87052930.741150767</v>
      </c>
      <c r="C19" s="9">
        <v>344.33451631094186</v>
      </c>
      <c r="D19" s="5"/>
      <c r="E19" s="5"/>
      <c r="F19" s="22">
        <v>-6881727.310826242</v>
      </c>
      <c r="G19" s="22">
        <v>-27.220407455357641</v>
      </c>
      <c r="I19" s="49"/>
      <c r="J19" s="49"/>
    </row>
    <row r="20" spans="1:10" x14ac:dyDescent="0.25">
      <c r="A20" s="8" t="s">
        <v>11</v>
      </c>
      <c r="B20" s="9">
        <v>60743171.080796748</v>
      </c>
      <c r="C20" s="9">
        <v>362.43158420275029</v>
      </c>
      <c r="D20" s="5"/>
      <c r="E20" s="5"/>
      <c r="F20" s="22">
        <v>-3898717.5779604688</v>
      </c>
      <c r="G20" s="22">
        <v>-23.262176850461334</v>
      </c>
      <c r="I20" s="49"/>
      <c r="J20" s="49"/>
    </row>
    <row r="21" spans="1:10" x14ac:dyDescent="0.25">
      <c r="A21" s="8" t="s">
        <v>12</v>
      </c>
      <c r="B21" s="9">
        <v>88205403.557645246</v>
      </c>
      <c r="C21" s="9">
        <v>322.02330531066866</v>
      </c>
      <c r="D21" s="5"/>
      <c r="E21" s="5"/>
      <c r="F21" s="22">
        <v>-8798844.1692452282</v>
      </c>
      <c r="G21" s="22">
        <v>-32.123121350973783</v>
      </c>
      <c r="I21" s="49"/>
      <c r="J21" s="49"/>
    </row>
    <row r="22" spans="1:10" x14ac:dyDescent="0.25">
      <c r="A22" s="8" t="s">
        <v>13</v>
      </c>
      <c r="B22" s="9">
        <v>76565005.85032095</v>
      </c>
      <c r="C22" s="9">
        <v>389.5010777237905</v>
      </c>
      <c r="D22" s="5"/>
      <c r="E22" s="5"/>
      <c r="F22" s="22">
        <v>-10476626.992728695</v>
      </c>
      <c r="G22" s="22">
        <v>-53.296639362313527</v>
      </c>
      <c r="I22" s="49"/>
      <c r="J22" s="49"/>
    </row>
    <row r="23" spans="1:10" x14ac:dyDescent="0.25">
      <c r="A23" s="8" t="s">
        <v>14</v>
      </c>
      <c r="B23" s="9">
        <v>46885613.191365615</v>
      </c>
      <c r="C23" s="9">
        <v>265.29665867721548</v>
      </c>
      <c r="D23" s="5"/>
      <c r="E23" s="5"/>
      <c r="F23" s="22">
        <v>1192772.8104052916</v>
      </c>
      <c r="G23" s="22">
        <v>6.7491629014213377</v>
      </c>
      <c r="I23" s="49"/>
      <c r="J23" s="49"/>
    </row>
    <row r="24" spans="1:10" x14ac:dyDescent="0.25">
      <c r="A24" s="8" t="s">
        <v>15</v>
      </c>
      <c r="B24" s="9">
        <v>25745319.811972413</v>
      </c>
      <c r="C24" s="9">
        <v>372.97463039060676</v>
      </c>
      <c r="D24" s="5"/>
      <c r="E24" s="5"/>
      <c r="F24" s="22">
        <v>1093869.8622327708</v>
      </c>
      <c r="G24" s="22">
        <v>15.846985414877812</v>
      </c>
      <c r="I24" s="49"/>
      <c r="J24" s="49"/>
    </row>
    <row r="25" spans="1:10" x14ac:dyDescent="0.25">
      <c r="A25" s="8" t="s">
        <v>16</v>
      </c>
      <c r="B25" s="9">
        <v>124710485.45952019</v>
      </c>
      <c r="C25" s="9">
        <v>303.32113695614788</v>
      </c>
      <c r="D25" s="5"/>
      <c r="E25" s="5"/>
      <c r="F25" s="22">
        <v>-4099163.358635813</v>
      </c>
      <c r="G25" s="22">
        <v>-9.969994791768972</v>
      </c>
      <c r="I25" s="49"/>
      <c r="J25" s="49"/>
    </row>
    <row r="26" spans="1:10" x14ac:dyDescent="0.25">
      <c r="A26" s="8" t="s">
        <v>17</v>
      </c>
      <c r="B26" s="9">
        <v>35834078.266925417</v>
      </c>
      <c r="C26" s="9">
        <v>479.04600439722225</v>
      </c>
      <c r="D26" s="5"/>
      <c r="E26" s="5"/>
      <c r="F26" s="22">
        <v>-8630444.7634589747</v>
      </c>
      <c r="G26" s="22">
        <v>-115.37565022069937</v>
      </c>
      <c r="I26" s="49"/>
      <c r="J26" s="49"/>
    </row>
    <row r="27" spans="1:10" x14ac:dyDescent="0.25">
      <c r="A27" s="8" t="s">
        <v>18</v>
      </c>
      <c r="B27" s="9">
        <v>72799722.897382602</v>
      </c>
      <c r="C27" s="9">
        <v>403.9783299060669</v>
      </c>
      <c r="D27" s="5"/>
      <c r="E27" s="5"/>
      <c r="F27" s="22">
        <v>-13062677.73822774</v>
      </c>
      <c r="G27" s="22">
        <v>-72.487071746534482</v>
      </c>
      <c r="I27" s="49"/>
      <c r="J27" s="49"/>
    </row>
    <row r="28" spans="1:10" x14ac:dyDescent="0.25">
      <c r="A28" s="12"/>
      <c r="B28" s="9"/>
      <c r="C28" s="9"/>
      <c r="D28" s="5"/>
      <c r="E28" s="5"/>
      <c r="F28" s="22"/>
      <c r="G28" s="22"/>
      <c r="I28" s="49"/>
      <c r="J28" s="49"/>
    </row>
    <row r="29" spans="1:10" x14ac:dyDescent="0.25">
      <c r="A29" s="8" t="s">
        <v>19</v>
      </c>
      <c r="B29" s="9">
        <v>1491204533.4792171</v>
      </c>
      <c r="C29" s="9">
        <v>272.41175069490487</v>
      </c>
      <c r="D29" s="5"/>
      <c r="E29" s="5"/>
      <c r="F29" s="22">
        <v>0.1192166805267334</v>
      </c>
      <c r="G29" s="22">
        <v>2.1778383799941176E-8</v>
      </c>
      <c r="I29" s="49"/>
      <c r="J29" s="49"/>
    </row>
    <row r="30" spans="1:10" x14ac:dyDescent="0.25">
      <c r="A30" s="5"/>
      <c r="B30" s="5"/>
      <c r="C30" s="5"/>
      <c r="D30" s="5"/>
      <c r="E30" s="5"/>
      <c r="F30" s="22"/>
      <c r="G30" s="22"/>
    </row>
    <row r="31" spans="1:10" x14ac:dyDescent="0.25">
      <c r="A31" s="5"/>
      <c r="B31" s="5" t="s">
        <v>30</v>
      </c>
      <c r="C31" s="22">
        <v>191.85226796063213</v>
      </c>
      <c r="D31" s="5"/>
      <c r="E31" s="5"/>
      <c r="F31" s="22"/>
      <c r="G31" s="22">
        <v>-115.37565022069937</v>
      </c>
    </row>
    <row r="32" spans="1:10" x14ac:dyDescent="0.25">
      <c r="A32" s="5"/>
      <c r="B32" s="5" t="s">
        <v>31</v>
      </c>
      <c r="C32" s="22">
        <v>479.04600439722225</v>
      </c>
      <c r="D32" s="5"/>
      <c r="E32" s="5"/>
      <c r="F32" s="22"/>
      <c r="G32" s="22">
        <v>33.998630372973366</v>
      </c>
    </row>
    <row r="33" spans="1:13" x14ac:dyDescent="0.25">
      <c r="M33" s="50"/>
    </row>
    <row r="34" spans="1:13" x14ac:dyDescent="0.25">
      <c r="A34" s="36" t="s">
        <v>72</v>
      </c>
      <c r="B34" s="37"/>
      <c r="C34" s="37"/>
      <c r="D34" s="37"/>
      <c r="E34" s="37"/>
      <c r="F34" s="37"/>
      <c r="G34" s="37"/>
      <c r="H34" s="37"/>
      <c r="I34" s="38"/>
      <c r="J34" s="38"/>
      <c r="K34" s="38"/>
      <c r="L34" s="38"/>
      <c r="M34" s="33"/>
    </row>
    <row r="35" spans="1:13" x14ac:dyDescent="0.25">
      <c r="A35" s="39"/>
      <c r="B35" s="37"/>
      <c r="C35" s="37"/>
      <c r="D35" s="37"/>
      <c r="E35" s="40"/>
      <c r="F35" s="40"/>
      <c r="G35" s="40"/>
      <c r="H35" s="40"/>
      <c r="I35" s="38"/>
      <c r="J35" s="38"/>
      <c r="K35" s="38"/>
      <c r="L35" s="38"/>
      <c r="M35" s="33"/>
    </row>
    <row r="36" spans="1:13" s="50" customFormat="1" x14ac:dyDescent="0.25">
      <c r="A36" s="32"/>
      <c r="B36" s="24"/>
      <c r="C36" s="24"/>
      <c r="D36" s="24"/>
      <c r="E36" s="17"/>
      <c r="F36" s="17"/>
      <c r="G36" s="17" t="s">
        <v>91</v>
      </c>
      <c r="H36" s="17" t="s">
        <v>93</v>
      </c>
      <c r="I36" s="17" t="s">
        <v>92</v>
      </c>
      <c r="J36" s="33"/>
      <c r="K36" s="33"/>
      <c r="L36" s="33"/>
      <c r="M36" s="33"/>
    </row>
    <row r="37" spans="1:13" x14ac:dyDescent="0.25">
      <c r="G37" s="52"/>
      <c r="H37" s="53" t="s">
        <v>84</v>
      </c>
      <c r="I37" s="52"/>
    </row>
    <row r="38" spans="1:13" x14ac:dyDescent="0.25">
      <c r="A38" s="14"/>
      <c r="B38" s="26" t="s">
        <v>34</v>
      </c>
      <c r="C38" s="26" t="s">
        <v>34</v>
      </c>
      <c r="D38" s="26" t="s">
        <v>47</v>
      </c>
      <c r="E38" s="26" t="s">
        <v>82</v>
      </c>
      <c r="G38" s="53" t="s">
        <v>83</v>
      </c>
      <c r="H38" s="54" t="s">
        <v>85</v>
      </c>
      <c r="I38" s="53" t="s">
        <v>87</v>
      </c>
    </row>
    <row r="39" spans="1:13" x14ac:dyDescent="0.25">
      <c r="A39" s="6" t="s">
        <v>0</v>
      </c>
      <c r="B39" s="27" t="s">
        <v>35</v>
      </c>
      <c r="C39" s="51" t="s">
        <v>44</v>
      </c>
      <c r="D39" s="51" t="s">
        <v>48</v>
      </c>
      <c r="E39" s="51" t="s">
        <v>90</v>
      </c>
      <c r="G39" s="55" t="s">
        <v>89</v>
      </c>
      <c r="H39" s="55" t="s">
        <v>86</v>
      </c>
      <c r="I39" s="55" t="s">
        <v>88</v>
      </c>
      <c r="K39" s="51" t="s">
        <v>21</v>
      </c>
    </row>
    <row r="40" spans="1:13" x14ac:dyDescent="0.25">
      <c r="A40" s="8" t="s">
        <v>1</v>
      </c>
      <c r="B40" s="9">
        <v>220513627.73216164</v>
      </c>
      <c r="C40" s="9">
        <v>601764.07316441811</v>
      </c>
      <c r="D40" s="9">
        <v>4114570.1892744475</v>
      </c>
      <c r="E40" s="9">
        <v>144779983.78905708</v>
      </c>
      <c r="F40" s="9"/>
      <c r="G40" s="9">
        <v>98320961.24420248</v>
      </c>
      <c r="H40" s="9">
        <v>4001800.3646308118</v>
      </c>
      <c r="I40" s="9">
        <v>42457222.180223763</v>
      </c>
      <c r="J40" s="9"/>
      <c r="K40" s="13">
        <v>370009945.78365755</v>
      </c>
    </row>
    <row r="41" spans="1:13" x14ac:dyDescent="0.25">
      <c r="A41" s="8" t="s">
        <v>2</v>
      </c>
      <c r="B41" s="9">
        <v>64007910.717213199</v>
      </c>
      <c r="C41" s="9">
        <v>705377.25248037151</v>
      </c>
      <c r="D41" s="9">
        <v>9669239.9447949529</v>
      </c>
      <c r="E41" s="9">
        <v>47932174.024165131</v>
      </c>
      <c r="F41" s="9"/>
      <c r="G41" s="9">
        <v>29507425.877720375</v>
      </c>
      <c r="H41" s="9">
        <v>4482016.4083865089</v>
      </c>
      <c r="I41" s="9">
        <v>13942731.738058247</v>
      </c>
      <c r="J41" s="9"/>
      <c r="K41" s="13">
        <v>122314701.93865365</v>
      </c>
    </row>
    <row r="42" spans="1:13" x14ac:dyDescent="0.25">
      <c r="A42" s="8" t="s">
        <v>3</v>
      </c>
      <c r="B42" s="9">
        <v>29846121.428419411</v>
      </c>
      <c r="C42" s="9">
        <v>517270.83103961014</v>
      </c>
      <c r="D42" s="9">
        <v>6260024.6451104106</v>
      </c>
      <c r="E42" s="9">
        <v>24882530.755020171</v>
      </c>
      <c r="F42" s="9"/>
      <c r="G42" s="9">
        <v>13847630.544801068</v>
      </c>
      <c r="H42" s="9">
        <v>4722124.4302643575</v>
      </c>
      <c r="I42" s="9">
        <v>6312775.7799547464</v>
      </c>
      <c r="J42" s="9"/>
      <c r="K42" s="13">
        <v>61505947.659589604</v>
      </c>
    </row>
    <row r="43" spans="1:13" x14ac:dyDescent="0.25">
      <c r="A43" s="8" t="s">
        <v>4</v>
      </c>
      <c r="B43" s="9">
        <v>23390857.887400351</v>
      </c>
      <c r="C43" s="9">
        <v>343868.49192636408</v>
      </c>
      <c r="D43" s="9">
        <v>4246824.2310725553</v>
      </c>
      <c r="E43" s="9">
        <v>18442372.785325248</v>
      </c>
      <c r="F43" s="9"/>
      <c r="G43" s="9">
        <v>9712832.0141650923</v>
      </c>
      <c r="H43" s="9">
        <v>4081836.3719234276</v>
      </c>
      <c r="I43" s="9">
        <v>4647704.3992367284</v>
      </c>
      <c r="J43" s="9"/>
      <c r="K43" s="13">
        <v>46423923.39572452</v>
      </c>
    </row>
    <row r="44" spans="1:13" x14ac:dyDescent="0.25">
      <c r="A44" s="8" t="s">
        <v>5</v>
      </c>
      <c r="B44" s="9">
        <v>68866822.67466116</v>
      </c>
      <c r="C44" s="9">
        <v>876262.76598605129</v>
      </c>
      <c r="D44" s="9">
        <v>9257782.9258675091</v>
      </c>
      <c r="E44" s="9">
        <v>52906326.405555554</v>
      </c>
      <c r="F44" s="9"/>
      <c r="G44" s="9">
        <v>34884752.24963332</v>
      </c>
      <c r="H44" s="9">
        <v>4882196.4448495898</v>
      </c>
      <c r="I44" s="9">
        <v>13139377.711072646</v>
      </c>
      <c r="J44" s="9"/>
      <c r="K44" s="13">
        <v>131907194.77207029</v>
      </c>
    </row>
    <row r="45" spans="1:13" x14ac:dyDescent="0.25">
      <c r="A45" s="8" t="s">
        <v>6</v>
      </c>
      <c r="B45" s="9">
        <v>28073982.731176831</v>
      </c>
      <c r="C45" s="9">
        <v>377925.34261818201</v>
      </c>
      <c r="D45" s="9">
        <v>4217434.4440063089</v>
      </c>
      <c r="E45" s="9">
        <v>26843421.355117418</v>
      </c>
      <c r="F45" s="9"/>
      <c r="G45" s="9">
        <v>15772330.534230102</v>
      </c>
      <c r="H45" s="9">
        <v>5642538.514129445</v>
      </c>
      <c r="I45" s="9">
        <v>5428552.3067578701</v>
      </c>
      <c r="J45" s="9"/>
      <c r="K45" s="13">
        <v>59512763.87291874</v>
      </c>
    </row>
    <row r="46" spans="1:13" x14ac:dyDescent="0.25">
      <c r="A46" s="8" t="s">
        <v>7</v>
      </c>
      <c r="B46" s="9">
        <v>22985578.408637069</v>
      </c>
      <c r="C46" s="9">
        <v>301558.0407270008</v>
      </c>
      <c r="D46" s="9">
        <v>2968368.4936908521</v>
      </c>
      <c r="E46" s="9">
        <v>23162998.366952725</v>
      </c>
      <c r="F46" s="9"/>
      <c r="G46" s="9">
        <v>13202583.411514424</v>
      </c>
      <c r="H46" s="9">
        <v>5922664.5396536021</v>
      </c>
      <c r="I46" s="9">
        <v>4037750.4157846989</v>
      </c>
      <c r="J46" s="9"/>
      <c r="K46" s="13">
        <v>49418503.310007647</v>
      </c>
    </row>
    <row r="47" spans="1:13" x14ac:dyDescent="0.25">
      <c r="A47" s="8" t="s">
        <v>8</v>
      </c>
      <c r="B47" s="9">
        <v>17566059.00215254</v>
      </c>
      <c r="C47" s="9">
        <v>352358.23086804932</v>
      </c>
      <c r="D47" s="9">
        <v>3409215.2996845427</v>
      </c>
      <c r="E47" s="9">
        <v>18470952.934559483</v>
      </c>
      <c r="F47" s="9"/>
      <c r="G47" s="9">
        <v>9551570.2308434322</v>
      </c>
      <c r="H47" s="9">
        <v>5522484.5031905202</v>
      </c>
      <c r="I47" s="9">
        <v>3396898.2005255311</v>
      </c>
      <c r="J47" s="9"/>
      <c r="K47" s="13">
        <v>39798585.467264615</v>
      </c>
    </row>
    <row r="48" spans="1:13" x14ac:dyDescent="0.25">
      <c r="A48" s="8" t="s">
        <v>9</v>
      </c>
      <c r="B48" s="9">
        <v>18900748.909630697</v>
      </c>
      <c r="C48" s="9">
        <v>836866.67316433217</v>
      </c>
      <c r="D48" s="9">
        <v>7009464.2152996846</v>
      </c>
      <c r="E48" s="9">
        <v>18585715.743383948</v>
      </c>
      <c r="F48" s="9"/>
      <c r="G48" s="9">
        <v>8980773.1272876225</v>
      </c>
      <c r="H48" s="9">
        <v>5002250.4557885146</v>
      </c>
      <c r="I48" s="9">
        <v>4602692.1603078106</v>
      </c>
      <c r="J48" s="9"/>
      <c r="K48" s="13">
        <v>45332795.541478664</v>
      </c>
    </row>
    <row r="49" spans="1:11" x14ac:dyDescent="0.25">
      <c r="A49" s="8" t="s">
        <v>10</v>
      </c>
      <c r="B49" s="9">
        <v>34028804.85670539</v>
      </c>
      <c r="C49" s="9">
        <v>1147271.6370191115</v>
      </c>
      <c r="D49" s="9">
        <v>17545702.878548898</v>
      </c>
      <c r="E49" s="9">
        <v>27449424.058051128</v>
      </c>
      <c r="F49" s="9"/>
      <c r="G49" s="9">
        <v>15960275.921986286</v>
      </c>
      <c r="H49" s="9">
        <v>4802160.4375569737</v>
      </c>
      <c r="I49" s="9">
        <v>6686987.6985078668</v>
      </c>
      <c r="J49" s="9"/>
      <c r="K49" s="13">
        <v>80171203.430324525</v>
      </c>
    </row>
    <row r="50" spans="1:11" x14ac:dyDescent="0.25">
      <c r="A50" s="8" t="s">
        <v>11</v>
      </c>
      <c r="B50" s="9">
        <v>22558762.989454612</v>
      </c>
      <c r="C50" s="9">
        <v>1242936.8067422884</v>
      </c>
      <c r="D50" s="9">
        <v>8317309.7397476342</v>
      </c>
      <c r="E50" s="9">
        <v>24725443.966891743</v>
      </c>
      <c r="F50" s="9"/>
      <c r="G50" s="9">
        <v>13992650.134119108</v>
      </c>
      <c r="H50" s="9">
        <v>6442898.5870556068</v>
      </c>
      <c r="I50" s="9">
        <v>4289895.2457170263</v>
      </c>
      <c r="J50" s="9"/>
      <c r="K50" s="13">
        <v>56844453.50283628</v>
      </c>
    </row>
    <row r="51" spans="1:11" x14ac:dyDescent="0.25">
      <c r="A51" s="8" t="s">
        <v>12</v>
      </c>
      <c r="B51" s="9">
        <v>36868184.001345545</v>
      </c>
      <c r="C51" s="9">
        <v>1061113.5197157899</v>
      </c>
      <c r="D51" s="9">
        <v>8728766.7586750779</v>
      </c>
      <c r="E51" s="9">
        <v>32748495.108663607</v>
      </c>
      <c r="F51" s="9"/>
      <c r="G51" s="9">
        <v>20199488.55693125</v>
      </c>
      <c r="H51" s="9">
        <v>5482466.4995442117</v>
      </c>
      <c r="I51" s="9">
        <v>7066540.0521881478</v>
      </c>
      <c r="J51" s="9"/>
      <c r="K51" s="13">
        <v>79406559.388400018</v>
      </c>
    </row>
    <row r="52" spans="1:11" x14ac:dyDescent="0.25">
      <c r="A52" s="8" t="s">
        <v>13</v>
      </c>
      <c r="B52" s="9">
        <v>26458518.000483725</v>
      </c>
      <c r="C52" s="9">
        <v>912681.00101926504</v>
      </c>
      <c r="D52" s="9">
        <v>18824158.615930598</v>
      </c>
      <c r="E52" s="9">
        <v>19893021.240158658</v>
      </c>
      <c r="F52" s="9"/>
      <c r="G52" s="9">
        <v>9181480.2389037907</v>
      </c>
      <c r="H52" s="9">
        <v>3721674.3391066552</v>
      </c>
      <c r="I52" s="9">
        <v>6989866.6621482121</v>
      </c>
      <c r="J52" s="9"/>
      <c r="K52" s="13">
        <v>66088378.857592255</v>
      </c>
    </row>
    <row r="53" spans="1:11" x14ac:dyDescent="0.25">
      <c r="A53" s="8" t="s">
        <v>14</v>
      </c>
      <c r="B53" s="9">
        <v>23787657.589623589</v>
      </c>
      <c r="C53" s="9">
        <v>489474.62538737542</v>
      </c>
      <c r="D53" s="9">
        <v>7729513.9984227121</v>
      </c>
      <c r="E53" s="9">
        <v>16071739.788337231</v>
      </c>
      <c r="F53" s="9"/>
      <c r="G53" s="9">
        <v>7699960.1144306874</v>
      </c>
      <c r="H53" s="9">
        <v>3161422.288058341</v>
      </c>
      <c r="I53" s="9">
        <v>5210357.3858482009</v>
      </c>
      <c r="J53" s="9"/>
      <c r="K53" s="13">
        <v>48078386.001770906</v>
      </c>
    </row>
    <row r="54" spans="1:11" x14ac:dyDescent="0.25">
      <c r="A54" s="8" t="s">
        <v>15</v>
      </c>
      <c r="B54" s="9">
        <v>9291008.4957134798</v>
      </c>
      <c r="C54" s="9">
        <v>332039.08084470493</v>
      </c>
      <c r="D54" s="9">
        <v>7994022.0820189277</v>
      </c>
      <c r="E54" s="9">
        <v>9222120.0156280734</v>
      </c>
      <c r="F54" s="9"/>
      <c r="G54" s="9">
        <v>3409700.5840457724</v>
      </c>
      <c r="H54" s="9">
        <v>3761692.3427529633</v>
      </c>
      <c r="I54" s="9">
        <v>2050727.0888293379</v>
      </c>
      <c r="J54" s="9"/>
      <c r="K54" s="13">
        <v>26839189.674205184</v>
      </c>
    </row>
    <row r="55" spans="1:11" x14ac:dyDescent="0.25">
      <c r="A55" s="8" t="s">
        <v>16</v>
      </c>
      <c r="B55" s="9">
        <v>55340636.895889968</v>
      </c>
      <c r="C55" s="9">
        <v>2435199.0992608569</v>
      </c>
      <c r="D55" s="9">
        <v>19573598.186119873</v>
      </c>
      <c r="E55" s="9">
        <v>43261887.919613682</v>
      </c>
      <c r="F55" s="9"/>
      <c r="G55" s="9">
        <v>28459804.364486843</v>
      </c>
      <c r="H55" s="9">
        <v>5282376.4813126707</v>
      </c>
      <c r="I55" s="9">
        <v>9519707.0738141667</v>
      </c>
      <c r="J55" s="9"/>
      <c r="K55" s="13">
        <v>120611322.10088438</v>
      </c>
    </row>
    <row r="56" spans="1:11" x14ac:dyDescent="0.25">
      <c r="A56" s="8" t="s">
        <v>17</v>
      </c>
      <c r="B56" s="9">
        <v>10068455.944845574</v>
      </c>
      <c r="C56" s="9">
        <v>1335971.3810801059</v>
      </c>
      <c r="D56" s="9">
        <v>3644333.596214511</v>
      </c>
      <c r="E56" s="9">
        <v>12154872.58132625</v>
      </c>
      <c r="F56" s="9"/>
      <c r="G56" s="9">
        <v>5026959.0441205613</v>
      </c>
      <c r="H56" s="9">
        <v>5242358.4776663631</v>
      </c>
      <c r="I56" s="9">
        <v>1885555.0595393262</v>
      </c>
      <c r="J56" s="9"/>
      <c r="K56" s="13">
        <v>27203633.503466442</v>
      </c>
    </row>
    <row r="57" spans="1:11" x14ac:dyDescent="0.25">
      <c r="A57" s="8" t="s">
        <v>18</v>
      </c>
      <c r="B57" s="9">
        <v>24255795.094485331</v>
      </c>
      <c r="C57" s="9">
        <v>6130061.1469561253</v>
      </c>
      <c r="D57" s="9">
        <v>5554669.755520504</v>
      </c>
      <c r="E57" s="9">
        <v>23796519.162192896</v>
      </c>
      <c r="F57" s="9"/>
      <c r="G57" s="9">
        <v>13486821.806577783</v>
      </c>
      <c r="H57" s="9">
        <v>5642538.514129445</v>
      </c>
      <c r="I57" s="9">
        <v>4667158.841485667</v>
      </c>
      <c r="J57" s="9"/>
      <c r="K57" s="13">
        <v>59737045.159154862</v>
      </c>
    </row>
    <row r="58" spans="1:11" x14ac:dyDescent="0.25">
      <c r="A58" s="12"/>
      <c r="B58" s="9"/>
      <c r="C58" s="9"/>
      <c r="D58" s="9"/>
      <c r="E58" s="9"/>
      <c r="F58" s="9"/>
      <c r="G58" s="9"/>
      <c r="H58" s="9"/>
      <c r="I58" s="9"/>
      <c r="J58" s="9"/>
      <c r="K58" s="13"/>
    </row>
    <row r="59" spans="1:11" x14ac:dyDescent="0.25">
      <c r="A59" s="8" t="s">
        <v>19</v>
      </c>
      <c r="B59" s="9">
        <v>736809533.36000001</v>
      </c>
      <c r="C59" s="9">
        <v>20000000</v>
      </c>
      <c r="D59" s="9">
        <v>149065000</v>
      </c>
      <c r="E59" s="9">
        <v>585330000.00000012</v>
      </c>
      <c r="F59" s="9"/>
      <c r="G59" s="9">
        <v>351198000</v>
      </c>
      <c r="H59" s="9">
        <v>87799500.000000015</v>
      </c>
      <c r="I59" s="9">
        <v>146332499.99999997</v>
      </c>
      <c r="J59" s="9"/>
      <c r="K59" s="13">
        <v>1491204533.3600004</v>
      </c>
    </row>
    <row r="60" spans="1:11" x14ac:dyDescent="0.25">
      <c r="A60" s="5"/>
      <c r="B60" s="9"/>
      <c r="C60" s="9"/>
      <c r="D60" s="9"/>
      <c r="E60" s="9"/>
      <c r="F60" s="9"/>
      <c r="G60" s="9"/>
      <c r="H60" s="9"/>
      <c r="I60" s="9"/>
      <c r="J60" s="9"/>
      <c r="K60" s="13"/>
    </row>
    <row r="61" spans="1:11" x14ac:dyDescent="0.25">
      <c r="A61" s="14" t="s">
        <v>33</v>
      </c>
      <c r="B61" s="15">
        <v>0.49410360341368581</v>
      </c>
      <c r="C61" s="15">
        <v>1.3411976393966397E-2</v>
      </c>
      <c r="D61" s="15">
        <v>9.9962813058330047E-2</v>
      </c>
      <c r="E61" s="15">
        <v>0.39252160713401762</v>
      </c>
      <c r="F61" s="15"/>
      <c r="G61" s="15">
        <v>0.23551296428041052</v>
      </c>
      <c r="H61" s="15">
        <v>5.8878241070102637E-2</v>
      </c>
      <c r="I61" s="15">
        <v>9.8130401783504365E-2</v>
      </c>
      <c r="J61" s="15"/>
      <c r="K61" s="15">
        <v>1</v>
      </c>
    </row>
    <row r="67" spans="1:11" x14ac:dyDescent="0.25">
      <c r="A67" s="36" t="s">
        <v>94</v>
      </c>
      <c r="B67" s="37"/>
      <c r="C67" s="37"/>
      <c r="D67" s="37"/>
      <c r="E67" s="37"/>
      <c r="F67" s="37"/>
      <c r="G67" s="37"/>
      <c r="H67" s="37"/>
      <c r="I67" s="38"/>
      <c r="J67" s="38"/>
      <c r="K67" s="38"/>
    </row>
    <row r="68" spans="1:11" x14ac:dyDescent="0.25">
      <c r="A68" s="39"/>
      <c r="B68" s="37"/>
      <c r="C68" s="37"/>
      <c r="D68" s="37"/>
      <c r="E68" s="40"/>
      <c r="F68" s="40"/>
      <c r="G68" s="40"/>
      <c r="H68" s="40"/>
      <c r="I68" s="38"/>
      <c r="J68" s="38"/>
      <c r="K68" s="38"/>
    </row>
    <row r="69" spans="1:11" x14ac:dyDescent="0.25">
      <c r="A69" s="32"/>
      <c r="B69" s="24"/>
      <c r="C69" s="24"/>
      <c r="D69" s="24"/>
      <c r="E69" s="17"/>
      <c r="F69" s="17"/>
      <c r="G69" s="17" t="s">
        <v>91</v>
      </c>
      <c r="H69" s="17" t="s">
        <v>93</v>
      </c>
      <c r="I69" s="17" t="s">
        <v>92</v>
      </c>
      <c r="J69" s="33"/>
      <c r="K69" s="33"/>
    </row>
    <row r="70" spans="1:11" x14ac:dyDescent="0.25">
      <c r="B70" s="56"/>
      <c r="C70" s="56"/>
      <c r="D70" s="56"/>
      <c r="E70" s="56"/>
      <c r="F70" s="56"/>
      <c r="G70" s="52"/>
      <c r="H70" s="53" t="s">
        <v>84</v>
      </c>
      <c r="I70" s="52"/>
      <c r="J70" s="56"/>
      <c r="K70" s="56"/>
    </row>
    <row r="71" spans="1:11" x14ac:dyDescent="0.25">
      <c r="A71" s="14"/>
      <c r="B71" s="26" t="s">
        <v>34</v>
      </c>
      <c r="C71" s="26" t="s">
        <v>34</v>
      </c>
      <c r="D71" s="26" t="s">
        <v>47</v>
      </c>
      <c r="E71" s="26" t="s">
        <v>82</v>
      </c>
      <c r="F71" s="56"/>
      <c r="G71" s="53" t="s">
        <v>83</v>
      </c>
      <c r="H71" s="54" t="s">
        <v>85</v>
      </c>
      <c r="I71" s="53" t="s">
        <v>87</v>
      </c>
      <c r="J71" s="56"/>
      <c r="K71" s="56"/>
    </row>
    <row r="72" spans="1:11" x14ac:dyDescent="0.25">
      <c r="A72" s="6" t="s">
        <v>0</v>
      </c>
      <c r="B72" s="27" t="s">
        <v>35</v>
      </c>
      <c r="C72" s="51" t="s">
        <v>44</v>
      </c>
      <c r="D72" s="51" t="s">
        <v>48</v>
      </c>
      <c r="E72" s="51" t="s">
        <v>90</v>
      </c>
      <c r="F72" s="56"/>
      <c r="G72" s="55" t="s">
        <v>89</v>
      </c>
      <c r="H72" s="55" t="s">
        <v>86</v>
      </c>
      <c r="I72" s="55" t="s">
        <v>88</v>
      </c>
      <c r="J72" s="56"/>
      <c r="K72" s="51" t="s">
        <v>21</v>
      </c>
    </row>
    <row r="73" spans="1:11" x14ac:dyDescent="0.25">
      <c r="A73" s="8" t="s">
        <v>1</v>
      </c>
      <c r="B73" s="9">
        <v>134.59962761982237</v>
      </c>
      <c r="C73" s="9">
        <v>0.36731163055962401</v>
      </c>
      <c r="D73" s="9">
        <v>2.511498364013304</v>
      </c>
      <c r="E73" s="9">
        <v>88.372460719210224</v>
      </c>
      <c r="F73" s="9"/>
      <c r="G73" s="9">
        <v>60.014271710983614</v>
      </c>
      <c r="H73" s="9">
        <v>2.4426646299720574</v>
      </c>
      <c r="I73" s="9">
        <v>25.915524378254538</v>
      </c>
      <c r="J73" s="9"/>
      <c r="K73" s="13">
        <v>225.85089833360553</v>
      </c>
    </row>
    <row r="74" spans="1:11" x14ac:dyDescent="0.25">
      <c r="A74" s="8" t="s">
        <v>2</v>
      </c>
      <c r="B74" s="9">
        <v>134.5996276198224</v>
      </c>
      <c r="C74" s="9">
        <v>1.4833090855724329</v>
      </c>
      <c r="D74" s="9">
        <v>20.333050733151268</v>
      </c>
      <c r="E74" s="9">
        <v>100.79461588997238</v>
      </c>
      <c r="F74" s="9"/>
      <c r="G74" s="9">
        <v>62.049963678826884</v>
      </c>
      <c r="H74" s="9">
        <v>9.425049697685612</v>
      </c>
      <c r="I74" s="9">
        <v>29.31960251345987</v>
      </c>
      <c r="J74" s="9"/>
      <c r="K74" s="13">
        <v>257.21060332851846</v>
      </c>
    </row>
    <row r="75" spans="1:11" x14ac:dyDescent="0.25">
      <c r="A75" s="8" t="s">
        <v>3</v>
      </c>
      <c r="B75" s="9">
        <v>134.59962761982237</v>
      </c>
      <c r="C75" s="9">
        <v>2.3327808741752056</v>
      </c>
      <c r="D75" s="9">
        <v>28.231372982368587</v>
      </c>
      <c r="E75" s="9">
        <v>112.21489471913128</v>
      </c>
      <c r="F75" s="9"/>
      <c r="G75" s="9">
        <v>62.449853633990564</v>
      </c>
      <c r="H75" s="9">
        <v>21.295771760910785</v>
      </c>
      <c r="I75" s="9">
        <v>28.469269324229938</v>
      </c>
      <c r="J75" s="9"/>
      <c r="K75" s="13">
        <v>277.37867619549741</v>
      </c>
    </row>
    <row r="76" spans="1:11" x14ac:dyDescent="0.25">
      <c r="A76" s="8" t="s">
        <v>4</v>
      </c>
      <c r="B76" s="9">
        <v>134.59962761982237</v>
      </c>
      <c r="C76" s="9">
        <v>1.9787461916225828</v>
      </c>
      <c r="D76" s="9">
        <v>24.437793723551799</v>
      </c>
      <c r="E76" s="9">
        <v>106.12421832838601</v>
      </c>
      <c r="F76" s="9"/>
      <c r="G76" s="9">
        <v>55.891219489846947</v>
      </c>
      <c r="H76" s="9">
        <v>23.488392700717728</v>
      </c>
      <c r="I76" s="9">
        <v>26.744606137821329</v>
      </c>
      <c r="J76" s="9"/>
      <c r="K76" s="13">
        <v>267.14038586338279</v>
      </c>
    </row>
    <row r="77" spans="1:11" x14ac:dyDescent="0.25">
      <c r="A77" s="8" t="s">
        <v>5</v>
      </c>
      <c r="B77" s="9">
        <v>134.59962761982237</v>
      </c>
      <c r="C77" s="9">
        <v>1.7126482305714763</v>
      </c>
      <c r="D77" s="9">
        <v>18.094259122330669</v>
      </c>
      <c r="E77" s="9">
        <v>103.40497145573576</v>
      </c>
      <c r="F77" s="9"/>
      <c r="G77" s="9">
        <v>68.181955839499722</v>
      </c>
      <c r="H77" s="9">
        <v>9.5422120249111479</v>
      </c>
      <c r="I77" s="9">
        <v>25.680803591324885</v>
      </c>
      <c r="J77" s="9"/>
      <c r="K77" s="13">
        <v>257.81150642846029</v>
      </c>
    </row>
    <row r="78" spans="1:11" x14ac:dyDescent="0.25">
      <c r="A78" s="8" t="s">
        <v>6</v>
      </c>
      <c r="B78" s="9">
        <v>134.59962761982237</v>
      </c>
      <c r="C78" s="9">
        <v>1.8119484816812355</v>
      </c>
      <c r="D78" s="9">
        <v>20.220326809699717</v>
      </c>
      <c r="E78" s="9">
        <v>128.69974855503284</v>
      </c>
      <c r="F78" s="9"/>
      <c r="G78" s="9">
        <v>75.619830536069216</v>
      </c>
      <c r="H78" s="9">
        <v>27.052933319250936</v>
      </c>
      <c r="I78" s="9">
        <v>26.026984699712667</v>
      </c>
      <c r="J78" s="9"/>
      <c r="K78" s="13">
        <v>285.33165146623617</v>
      </c>
    </row>
    <row r="79" spans="1:11" x14ac:dyDescent="0.25">
      <c r="A79" s="8" t="s">
        <v>7</v>
      </c>
      <c r="B79" s="9">
        <v>134.5996276198224</v>
      </c>
      <c r="C79" s="9">
        <v>1.7658724642911565</v>
      </c>
      <c r="D79" s="9">
        <v>17.382259727650361</v>
      </c>
      <c r="E79" s="9">
        <v>135.63856864175631</v>
      </c>
      <c r="F79" s="9"/>
      <c r="G79" s="9">
        <v>77.312077130142441</v>
      </c>
      <c r="H79" s="9">
        <v>34.682113601063428</v>
      </c>
      <c r="I79" s="9">
        <v>23.644377910550443</v>
      </c>
      <c r="J79" s="9"/>
      <c r="K79" s="13">
        <v>289.38632845352026</v>
      </c>
    </row>
    <row r="80" spans="1:11" x14ac:dyDescent="0.25">
      <c r="A80" s="8" t="s">
        <v>8</v>
      </c>
      <c r="B80" s="9">
        <v>134.59962761982237</v>
      </c>
      <c r="C80" s="9">
        <v>2.6999389366622939</v>
      </c>
      <c r="D80" s="9">
        <v>26.123054110037412</v>
      </c>
      <c r="E80" s="9">
        <v>141.53336194933169</v>
      </c>
      <c r="F80" s="9"/>
      <c r="G80" s="9">
        <v>73.188744048882285</v>
      </c>
      <c r="H80" s="9">
        <v>42.315943352723401</v>
      </c>
      <c r="I80" s="9">
        <v>26.028674547726013</v>
      </c>
      <c r="J80" s="9"/>
      <c r="K80" s="13">
        <v>304.95598261585377</v>
      </c>
    </row>
    <row r="81" spans="1:11" x14ac:dyDescent="0.25">
      <c r="A81" s="8" t="s">
        <v>9</v>
      </c>
      <c r="B81" s="9">
        <v>134.59962761982237</v>
      </c>
      <c r="C81" s="9">
        <v>5.9596549911291117</v>
      </c>
      <c r="D81" s="9">
        <v>49.917137024822921</v>
      </c>
      <c r="E81" s="9">
        <v>132.3561531909811</v>
      </c>
      <c r="F81" s="9"/>
      <c r="G81" s="9">
        <v>63.955599032114783</v>
      </c>
      <c r="H81" s="9">
        <v>35.622982551085407</v>
      </c>
      <c r="I81" s="9">
        <v>32.777571607780907</v>
      </c>
      <c r="J81" s="9"/>
      <c r="K81" s="13">
        <v>322.8325728267555</v>
      </c>
    </row>
    <row r="82" spans="1:11" x14ac:dyDescent="0.25">
      <c r="A82" s="8" t="s">
        <v>10</v>
      </c>
      <c r="B82" s="9">
        <v>134.59962761982237</v>
      </c>
      <c r="C82" s="9">
        <v>4.537988794253156</v>
      </c>
      <c r="D82" s="9">
        <v>69.401352287439025</v>
      </c>
      <c r="E82" s="9">
        <v>108.57514015406969</v>
      </c>
      <c r="F82" s="9"/>
      <c r="G82" s="9">
        <v>63.13025699419056</v>
      </c>
      <c r="H82" s="9">
        <v>18.994760744247667</v>
      </c>
      <c r="I82" s="9">
        <v>26.450122415631458</v>
      </c>
      <c r="J82" s="9"/>
      <c r="K82" s="13">
        <v>317.11410885558422</v>
      </c>
    </row>
    <row r="83" spans="1:11" x14ac:dyDescent="0.25">
      <c r="A83" s="8" t="s">
        <v>11</v>
      </c>
      <c r="B83" s="9">
        <v>134.5996276198224</v>
      </c>
      <c r="C83" s="9">
        <v>7.416134981367958</v>
      </c>
      <c r="D83" s="9">
        <v>49.626249200458439</v>
      </c>
      <c r="E83" s="9">
        <v>147.52739555064016</v>
      </c>
      <c r="F83" s="9"/>
      <c r="G83" s="9">
        <v>83.488864098945157</v>
      </c>
      <c r="H83" s="9">
        <v>38.442345044156632</v>
      </c>
      <c r="I83" s="9">
        <v>25.596186407538386</v>
      </c>
      <c r="J83" s="9"/>
      <c r="K83" s="13">
        <v>339.16940735228894</v>
      </c>
    </row>
    <row r="84" spans="1:11" x14ac:dyDescent="0.25">
      <c r="A84" s="8" t="s">
        <v>12</v>
      </c>
      <c r="B84" s="9">
        <v>134.59962761982237</v>
      </c>
      <c r="C84" s="9">
        <v>3.8739495444335361</v>
      </c>
      <c r="D84" s="9">
        <v>31.867280342722346</v>
      </c>
      <c r="E84" s="9">
        <v>119.55932645271662</v>
      </c>
      <c r="F84" s="9"/>
      <c r="G84" s="9">
        <v>73.74498396163429</v>
      </c>
      <c r="H84" s="9">
        <v>20.015576282516928</v>
      </c>
      <c r="I84" s="9">
        <v>25.798766208565397</v>
      </c>
      <c r="J84" s="9"/>
      <c r="K84" s="13">
        <v>289.90018395969491</v>
      </c>
    </row>
    <row r="85" spans="1:11" x14ac:dyDescent="0.25">
      <c r="A85" s="8" t="s">
        <v>13</v>
      </c>
      <c r="B85" s="9">
        <v>134.59962761982237</v>
      </c>
      <c r="C85" s="9">
        <v>4.6429857813893385</v>
      </c>
      <c r="D85" s="9">
        <v>95.762156441052639</v>
      </c>
      <c r="E85" s="9">
        <v>101.19966851921259</v>
      </c>
      <c r="F85" s="9"/>
      <c r="G85" s="9">
        <v>46.707975901470149</v>
      </c>
      <c r="H85" s="9">
        <v>18.932881280684203</v>
      </c>
      <c r="I85" s="9">
        <v>35.558811337058238</v>
      </c>
      <c r="J85" s="9"/>
      <c r="K85" s="13">
        <v>336.20443836147695</v>
      </c>
    </row>
    <row r="86" spans="1:11" x14ac:dyDescent="0.25">
      <c r="A86" s="8" t="s">
        <v>14</v>
      </c>
      <c r="B86" s="9">
        <v>134.59962761982237</v>
      </c>
      <c r="C86" s="9">
        <v>2.769633876655079</v>
      </c>
      <c r="D86" s="9">
        <v>43.736534459102423</v>
      </c>
      <c r="E86" s="9">
        <v>90.94002562305694</v>
      </c>
      <c r="F86" s="9"/>
      <c r="G86" s="9">
        <v>43.569307326079404</v>
      </c>
      <c r="H86" s="9">
        <v>17.888531525999362</v>
      </c>
      <c r="I86" s="9">
        <v>29.482186770978171</v>
      </c>
      <c r="J86" s="9"/>
      <c r="K86" s="13">
        <v>272.04582157863683</v>
      </c>
    </row>
    <row r="87" spans="1:11" x14ac:dyDescent="0.25">
      <c r="A87" s="8" t="s">
        <v>15</v>
      </c>
      <c r="B87" s="9">
        <v>134.5996276198224</v>
      </c>
      <c r="C87" s="9">
        <v>4.8102783091356267</v>
      </c>
      <c r="D87" s="9">
        <v>115.81007550695999</v>
      </c>
      <c r="E87" s="9">
        <v>133.6016343695666</v>
      </c>
      <c r="F87" s="9"/>
      <c r="G87" s="9">
        <v>49.396621380702804</v>
      </c>
      <c r="H87" s="9">
        <v>54.49595582529971</v>
      </c>
      <c r="I87" s="9">
        <v>29.709057163564083</v>
      </c>
      <c r="J87" s="9"/>
      <c r="K87" s="13">
        <v>388.82161580548461</v>
      </c>
    </row>
    <row r="88" spans="1:11" x14ac:dyDescent="0.25">
      <c r="A88" s="8" t="s">
        <v>16</v>
      </c>
      <c r="B88" s="9">
        <v>134.59962761982237</v>
      </c>
      <c r="C88" s="9">
        <v>5.9228969944323406</v>
      </c>
      <c r="D88" s="9">
        <v>47.606951687023894</v>
      </c>
      <c r="E88" s="9">
        <v>105.22166586310028</v>
      </c>
      <c r="F88" s="9"/>
      <c r="G88" s="9">
        <v>69.220003318708123</v>
      </c>
      <c r="H88" s="9">
        <v>12.847808540222962</v>
      </c>
      <c r="I88" s="9">
        <v>23.153854004169201</v>
      </c>
      <c r="J88" s="9"/>
      <c r="K88" s="13">
        <v>293.35114216437887</v>
      </c>
    </row>
    <row r="89" spans="1:11" x14ac:dyDescent="0.25">
      <c r="A89" s="8" t="s">
        <v>17</v>
      </c>
      <c r="B89" s="9">
        <v>134.5996276198224</v>
      </c>
      <c r="C89" s="9">
        <v>17.859863656271887</v>
      </c>
      <c r="D89" s="9">
        <v>48.719083408613436</v>
      </c>
      <c r="E89" s="9">
        <v>162.49177949181518</v>
      </c>
      <c r="F89" s="9"/>
      <c r="G89" s="9">
        <v>67.202639521417069</v>
      </c>
      <c r="H89" s="9">
        <v>70.082195602667852</v>
      </c>
      <c r="I89" s="9">
        <v>25.206944367730255</v>
      </c>
      <c r="J89" s="9"/>
      <c r="K89" s="13">
        <v>363.67035417652289</v>
      </c>
    </row>
    <row r="90" spans="1:11" x14ac:dyDescent="0.25">
      <c r="A90" s="8" t="s">
        <v>18</v>
      </c>
      <c r="B90" s="9">
        <v>134.59962761982237</v>
      </c>
      <c r="C90" s="9">
        <v>34.01677596850358</v>
      </c>
      <c r="D90" s="9">
        <v>30.823829016189737</v>
      </c>
      <c r="E90" s="9">
        <v>132.05102555501671</v>
      </c>
      <c r="F90" s="9"/>
      <c r="G90" s="9">
        <v>74.840720985188057</v>
      </c>
      <c r="H90" s="9">
        <v>31.311428047353569</v>
      </c>
      <c r="I90" s="9">
        <v>25.898876522475081</v>
      </c>
      <c r="J90" s="9"/>
      <c r="K90" s="13">
        <v>331.49125815953244</v>
      </c>
    </row>
    <row r="91" spans="1:11" x14ac:dyDescent="0.25">
      <c r="A91" s="12"/>
      <c r="B91" s="9"/>
      <c r="C91" s="9"/>
      <c r="D91" s="9"/>
      <c r="E91" s="9"/>
      <c r="F91" s="9"/>
      <c r="G91" s="9"/>
      <c r="H91" s="9"/>
      <c r="I91" s="9"/>
      <c r="J91" s="9"/>
      <c r="K91" s="13"/>
    </row>
    <row r="92" spans="1:11" x14ac:dyDescent="0.25">
      <c r="A92" s="8" t="s">
        <v>19</v>
      </c>
      <c r="B92" s="9">
        <v>134.59962761982234</v>
      </c>
      <c r="C92" s="9">
        <v>3.6535799694670321</v>
      </c>
      <c r="D92" s="9">
        <v>27.231044907430157</v>
      </c>
      <c r="E92" s="9">
        <v>106.92749817640691</v>
      </c>
      <c r="F92" s="9"/>
      <c r="G92" s="9">
        <v>64.156498905844145</v>
      </c>
      <c r="H92" s="9">
        <v>16.039124726461036</v>
      </c>
      <c r="I92" s="9">
        <v>26.731874544101718</v>
      </c>
      <c r="J92" s="9"/>
      <c r="K92" s="13">
        <v>272.41175067312651</v>
      </c>
    </row>
    <row r="93" spans="1:11" x14ac:dyDescent="0.25">
      <c r="A93" s="5"/>
      <c r="B93" s="9"/>
      <c r="C93" s="9"/>
      <c r="D93" s="9"/>
      <c r="E93" s="9"/>
      <c r="F93" s="9"/>
      <c r="G93" s="9"/>
      <c r="H93" s="9"/>
      <c r="I93" s="9"/>
      <c r="J93" s="9"/>
      <c r="K93" s="13"/>
    </row>
    <row r="94" spans="1:11" x14ac:dyDescent="0.25">
      <c r="A94" s="14" t="s">
        <v>33</v>
      </c>
      <c r="B94" s="15">
        <v>0.49410360341368575</v>
      </c>
      <c r="C94" s="15">
        <v>1.3411976393966395E-2</v>
      </c>
      <c r="D94" s="15">
        <v>9.9962813058330033E-2</v>
      </c>
      <c r="E94" s="15">
        <v>0.39252160713401757</v>
      </c>
      <c r="F94" s="15"/>
      <c r="G94" s="15">
        <v>0.23551296428041055</v>
      </c>
      <c r="H94" s="15">
        <v>5.8878241070102637E-2</v>
      </c>
      <c r="I94" s="15">
        <v>9.8130401783504365E-2</v>
      </c>
      <c r="J94" s="15"/>
      <c r="K94" s="15">
        <v>1</v>
      </c>
    </row>
    <row r="96" spans="1:11" x14ac:dyDescent="0.25">
      <c r="A96" s="5" t="s">
        <v>30</v>
      </c>
      <c r="B96" s="22">
        <f>MIN(B73:B90)</f>
        <v>134.59962761982237</v>
      </c>
      <c r="C96" s="22">
        <f t="shared" ref="C96:E96" si="0">MIN(C73:C90)</f>
        <v>0.36731163055962401</v>
      </c>
      <c r="D96" s="22">
        <f t="shared" si="0"/>
        <v>2.511498364013304</v>
      </c>
      <c r="E96" s="22">
        <f t="shared" si="0"/>
        <v>88.372460719210224</v>
      </c>
      <c r="G96" s="22">
        <f t="shared" ref="G96:I96" si="1">MIN(G73:G90)</f>
        <v>43.569307326079404</v>
      </c>
      <c r="H96" s="22">
        <f t="shared" si="1"/>
        <v>2.4426646299720574</v>
      </c>
      <c r="I96" s="22">
        <f t="shared" si="1"/>
        <v>23.153854004169201</v>
      </c>
      <c r="K96" s="22">
        <f>MIN(K73:K90)</f>
        <v>225.85089833360553</v>
      </c>
    </row>
    <row r="97" spans="1:11" x14ac:dyDescent="0.25">
      <c r="A97" s="5" t="s">
        <v>31</v>
      </c>
      <c r="B97" s="22">
        <f>MAX(B73:B90)</f>
        <v>134.5996276198224</v>
      </c>
      <c r="C97" s="22">
        <f t="shared" ref="C97:E97" si="2">MAX(C73:C90)</f>
        <v>34.01677596850358</v>
      </c>
      <c r="D97" s="22">
        <f t="shared" si="2"/>
        <v>115.81007550695999</v>
      </c>
      <c r="E97" s="22">
        <f t="shared" si="2"/>
        <v>162.49177949181518</v>
      </c>
      <c r="G97" s="22">
        <f t="shared" ref="G97:I97" si="3">MAX(G73:G90)</f>
        <v>83.488864098945157</v>
      </c>
      <c r="H97" s="22">
        <f t="shared" si="3"/>
        <v>70.082195602667852</v>
      </c>
      <c r="I97" s="22">
        <f t="shared" si="3"/>
        <v>35.558811337058238</v>
      </c>
      <c r="K97" s="22">
        <f>MAX(K73:K90)</f>
        <v>388.82161580548461</v>
      </c>
    </row>
  </sheetData>
  <mergeCells count="3">
    <mergeCell ref="A4:L5"/>
    <mergeCell ref="B8:C8"/>
    <mergeCell ref="F8:G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A2" sqref="A2"/>
    </sheetView>
  </sheetViews>
  <sheetFormatPr defaultRowHeight="12.75" x14ac:dyDescent="0.25"/>
  <cols>
    <col min="1" max="1" width="14.85546875" style="5" customWidth="1"/>
    <col min="2" max="5" width="9.28515625" style="5" bestFit="1" customWidth="1"/>
    <col min="6" max="6" width="23" style="5" customWidth="1"/>
    <col min="7" max="16384" width="9.140625" style="5"/>
  </cols>
  <sheetData>
    <row r="1" spans="1:12" x14ac:dyDescent="0.25">
      <c r="A1" s="5" t="str">
        <f>Yhteenveto!A1</f>
        <v>VM/KAO 28.2.2018</v>
      </c>
    </row>
    <row r="2" spans="1:12" ht="18" x14ac:dyDescent="0.25">
      <c r="A2" s="35" t="s">
        <v>61</v>
      </c>
    </row>
    <row r="4" spans="1:12" ht="114.75" customHeight="1" x14ac:dyDescent="0.25">
      <c r="A4" s="43" t="s">
        <v>67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</row>
    <row r="5" spans="1:12" x14ac:dyDescent="0.25">
      <c r="A5" s="34"/>
    </row>
    <row r="6" spans="1:12" ht="13.5" x14ac:dyDescent="0.25">
      <c r="A6" s="36" t="s">
        <v>60</v>
      </c>
      <c r="B6" s="37"/>
      <c r="C6" s="37"/>
      <c r="D6" s="37"/>
      <c r="E6" s="37"/>
      <c r="F6" s="37"/>
      <c r="G6" s="37"/>
      <c r="H6" s="37"/>
      <c r="I6" s="38"/>
      <c r="J6" s="38"/>
      <c r="K6" s="38"/>
      <c r="L6" s="38"/>
    </row>
    <row r="7" spans="1:12" x14ac:dyDescent="0.25">
      <c r="A7" s="39"/>
      <c r="B7" s="37"/>
      <c r="C7" s="37"/>
      <c r="D7" s="37"/>
      <c r="E7" s="40"/>
      <c r="F7" s="40"/>
      <c r="G7" s="40"/>
      <c r="H7" s="40"/>
      <c r="I7" s="38"/>
      <c r="J7" s="38"/>
      <c r="K7" s="38"/>
      <c r="L7" s="38"/>
    </row>
    <row r="8" spans="1:12" x14ac:dyDescent="0.25">
      <c r="A8" s="32"/>
      <c r="B8" s="24"/>
      <c r="C8" s="24"/>
      <c r="D8" s="24"/>
      <c r="E8" s="17"/>
      <c r="F8" s="17"/>
      <c r="G8" s="17"/>
      <c r="H8" s="17"/>
      <c r="I8" s="33"/>
      <c r="J8" s="33"/>
      <c r="K8" s="33"/>
      <c r="L8" s="33"/>
    </row>
    <row r="9" spans="1:12" x14ac:dyDescent="0.25">
      <c r="A9" s="1"/>
      <c r="B9" s="29"/>
      <c r="C9" s="1"/>
      <c r="D9" s="1"/>
      <c r="E9" s="1"/>
      <c r="F9" s="1"/>
      <c r="G9" s="1"/>
      <c r="H9" s="3"/>
    </row>
    <row r="10" spans="1:12" x14ac:dyDescent="0.25">
      <c r="A10" s="6" t="s">
        <v>0</v>
      </c>
      <c r="B10" s="27" t="s">
        <v>54</v>
      </c>
      <c r="C10" s="27" t="s">
        <v>55</v>
      </c>
      <c r="D10" s="27" t="s">
        <v>56</v>
      </c>
      <c r="E10" s="27" t="s">
        <v>57</v>
      </c>
      <c r="F10" s="27" t="s">
        <v>58</v>
      </c>
      <c r="G10" s="30"/>
    </row>
    <row r="11" spans="1:12" x14ac:dyDescent="0.25">
      <c r="A11" s="8" t="s">
        <v>1</v>
      </c>
      <c r="B11" s="2">
        <v>75114987.202470839</v>
      </c>
      <c r="C11" s="2">
        <v>46904503.12996012</v>
      </c>
      <c r="D11" s="2">
        <v>24905989.482619345</v>
      </c>
      <c r="E11" s="2">
        <v>13890779.871227324</v>
      </c>
      <c r="F11" s="2">
        <v>2333022.8664694428</v>
      </c>
    </row>
    <row r="12" spans="1:12" x14ac:dyDescent="0.25">
      <c r="A12" s="8" t="s">
        <v>2</v>
      </c>
      <c r="B12" s="2">
        <v>-33752025.265547842</v>
      </c>
      <c r="C12" s="2">
        <v>7342571.4726888239</v>
      </c>
      <c r="D12" s="2">
        <v>11200332.146716744</v>
      </c>
      <c r="E12" s="2">
        <v>12710689.706483036</v>
      </c>
      <c r="F12" s="2">
        <v>11673488.565384299</v>
      </c>
    </row>
    <row r="13" spans="1:12" x14ac:dyDescent="0.25">
      <c r="A13" s="8" t="s">
        <v>3</v>
      </c>
      <c r="B13" s="2">
        <v>-11595374.520936504</v>
      </c>
      <c r="C13" s="2">
        <v>-21489483.33410956</v>
      </c>
      <c r="D13" s="2">
        <v>-19929558.322148219</v>
      </c>
      <c r="E13" s="2">
        <v>-4058873.1601288468</v>
      </c>
      <c r="F13" s="2">
        <v>-11045386.970659748</v>
      </c>
    </row>
    <row r="14" spans="1:12" x14ac:dyDescent="0.25">
      <c r="A14" s="8" t="s">
        <v>4</v>
      </c>
      <c r="B14" s="2">
        <v>-11147040.647678442</v>
      </c>
      <c r="C14" s="2">
        <v>-13081531.644217797</v>
      </c>
      <c r="D14" s="2">
        <v>-14013929.954232283</v>
      </c>
      <c r="E14" s="2">
        <v>-15157068.003068157</v>
      </c>
      <c r="F14" s="2">
        <v>-14365257.589195199</v>
      </c>
    </row>
    <row r="15" spans="1:12" x14ac:dyDescent="0.25">
      <c r="A15" s="8" t="s">
        <v>5</v>
      </c>
      <c r="B15" s="2">
        <v>-19675044.362127155</v>
      </c>
      <c r="C15" s="2">
        <v>-19592033.902274221</v>
      </c>
      <c r="D15" s="2">
        <v>142038.18835154176</v>
      </c>
      <c r="E15" s="2">
        <v>-1276502.4774053991</v>
      </c>
      <c r="F15" s="2">
        <v>-1367293.9799664915</v>
      </c>
    </row>
    <row r="16" spans="1:12" x14ac:dyDescent="0.25">
      <c r="A16" s="8" t="s">
        <v>6</v>
      </c>
      <c r="B16" s="2">
        <v>12763987.15066281</v>
      </c>
      <c r="C16" s="2">
        <v>41805757.347608358</v>
      </c>
      <c r="D16" s="2">
        <v>41230288.53151229</v>
      </c>
      <c r="E16" s="2">
        <v>39624912.019128233</v>
      </c>
      <c r="F16" s="2">
        <v>41607766.429699689</v>
      </c>
    </row>
    <row r="17" spans="1:6" x14ac:dyDescent="0.25">
      <c r="A17" s="8" t="s">
        <v>7</v>
      </c>
      <c r="B17" s="2">
        <v>-23646371.487948105</v>
      </c>
      <c r="C17" s="2">
        <v>-19781131.361519262</v>
      </c>
      <c r="D17" s="2">
        <v>-18760717.756127045</v>
      </c>
      <c r="E17" s="2">
        <v>-15917296.629412457</v>
      </c>
      <c r="F17" s="2">
        <v>-15619838.722140834</v>
      </c>
    </row>
    <row r="18" spans="1:6" x14ac:dyDescent="0.25">
      <c r="A18" s="8" t="s">
        <v>8</v>
      </c>
      <c r="B18" s="2">
        <v>1681112.863387242</v>
      </c>
      <c r="C18" s="2">
        <v>4098814.2058503777</v>
      </c>
      <c r="D18" s="2">
        <v>8577781.2690341622</v>
      </c>
      <c r="E18" s="2">
        <v>11237176.424802974</v>
      </c>
      <c r="F18" s="2">
        <v>10955692.991463795</v>
      </c>
    </row>
    <row r="19" spans="1:6" x14ac:dyDescent="0.25">
      <c r="A19" s="8" t="s">
        <v>9</v>
      </c>
      <c r="B19" s="2">
        <v>-19613803.732974604</v>
      </c>
      <c r="C19" s="2">
        <v>-10963667.81781967</v>
      </c>
      <c r="D19" s="2">
        <v>-7350754.4305821806</v>
      </c>
      <c r="E19" s="2">
        <v>-3183844.7916962057</v>
      </c>
      <c r="F19" s="2">
        <v>-3084381.8186611086</v>
      </c>
    </row>
    <row r="20" spans="1:6" x14ac:dyDescent="0.25">
      <c r="A20" s="8" t="s">
        <v>10</v>
      </c>
      <c r="B20" s="2">
        <v>-13063767.815193355</v>
      </c>
      <c r="C20" s="2">
        <v>-28240766.063688576</v>
      </c>
      <c r="D20" s="2">
        <v>-34243245.583943903</v>
      </c>
      <c r="E20" s="2">
        <v>-34000707.06766957</v>
      </c>
      <c r="F20" s="2">
        <v>-31170211.867788374</v>
      </c>
    </row>
    <row r="21" spans="1:6" x14ac:dyDescent="0.25">
      <c r="A21" s="8" t="s">
        <v>11</v>
      </c>
      <c r="B21" s="2">
        <v>16074142.457539819</v>
      </c>
      <c r="C21" s="2">
        <v>34470537.655406378</v>
      </c>
      <c r="D21" s="2">
        <v>32549999.786242388</v>
      </c>
      <c r="E21" s="2">
        <v>33320268.365910552</v>
      </c>
      <c r="F21" s="2">
        <v>35193066.885204338</v>
      </c>
    </row>
    <row r="22" spans="1:6" x14ac:dyDescent="0.25">
      <c r="A22" s="8" t="s">
        <v>12</v>
      </c>
      <c r="B22" s="2">
        <v>15164048.768419638</v>
      </c>
      <c r="C22" s="2">
        <v>13537329.50518395</v>
      </c>
      <c r="D22" s="2">
        <v>6745260.3490106016</v>
      </c>
      <c r="E22" s="2">
        <v>-3323328.9459459633</v>
      </c>
      <c r="F22" s="2">
        <v>2669855.5808040053</v>
      </c>
    </row>
    <row r="23" spans="1:6" x14ac:dyDescent="0.25">
      <c r="A23" s="8" t="s">
        <v>13</v>
      </c>
      <c r="B23" s="2">
        <v>8294942.6548993737</v>
      </c>
      <c r="C23" s="2">
        <v>-3311335.2178538889</v>
      </c>
      <c r="D23" s="2">
        <v>-4139925.9730502218</v>
      </c>
      <c r="E23" s="2">
        <v>-2408334.197497353</v>
      </c>
      <c r="F23" s="2">
        <v>-1397389.1895799488</v>
      </c>
    </row>
    <row r="24" spans="1:6" x14ac:dyDescent="0.25">
      <c r="A24" s="8" t="s">
        <v>14</v>
      </c>
      <c r="B24" s="2">
        <v>-21998558.340630375</v>
      </c>
      <c r="C24" s="2">
        <v>-11923621.944112264</v>
      </c>
      <c r="D24" s="2">
        <v>-8261876.2127093896</v>
      </c>
      <c r="E24" s="2">
        <v>-7534974.5100681409</v>
      </c>
      <c r="F24" s="2">
        <v>-8201759.0517780408</v>
      </c>
    </row>
    <row r="25" spans="1:6" x14ac:dyDescent="0.25">
      <c r="A25" s="8" t="s">
        <v>15</v>
      </c>
      <c r="B25" s="2">
        <v>-9242521.4309883751</v>
      </c>
      <c r="C25" s="2">
        <v>-15707002.221475009</v>
      </c>
      <c r="D25" s="2">
        <v>-15749049.763054285</v>
      </c>
      <c r="E25" s="2">
        <v>-16148126.661712024</v>
      </c>
      <c r="F25" s="2">
        <v>-15883934.372898374</v>
      </c>
    </row>
    <row r="26" spans="1:6" x14ac:dyDescent="0.25">
      <c r="A26" s="8" t="s">
        <v>16</v>
      </c>
      <c r="B26" s="2">
        <v>37444822.940168232</v>
      </c>
      <c r="C26" s="2">
        <v>8863732.2040565908</v>
      </c>
      <c r="D26" s="2">
        <v>6580631.7729130685</v>
      </c>
      <c r="E26" s="2">
        <v>-2524338.8087641299</v>
      </c>
      <c r="F26" s="2">
        <v>2980013.2608250082</v>
      </c>
    </row>
    <row r="27" spans="1:6" x14ac:dyDescent="0.25">
      <c r="A27" s="8" t="s">
        <v>17</v>
      </c>
      <c r="B27" s="2">
        <v>-8609433.6680324748</v>
      </c>
      <c r="C27" s="2">
        <v>-13399323.7504775</v>
      </c>
      <c r="D27" s="2">
        <v>-8422885.5435566977</v>
      </c>
      <c r="E27" s="2">
        <v>-6739857.3738291934</v>
      </c>
      <c r="F27" s="2">
        <v>-6506853.1921864823</v>
      </c>
    </row>
    <row r="28" spans="1:6" x14ac:dyDescent="0.25">
      <c r="A28" s="8" t="s">
        <v>18</v>
      </c>
      <c r="B28" s="2">
        <v>-23994102.884710327</v>
      </c>
      <c r="C28" s="2">
        <v>-29333348.382429972</v>
      </c>
      <c r="D28" s="2">
        <v>-30860378.106216922</v>
      </c>
      <c r="E28" s="2">
        <v>-28310573.87957789</v>
      </c>
      <c r="F28" s="2">
        <v>-28570599.944218054</v>
      </c>
    </row>
    <row r="29" spans="1:6" x14ac:dyDescent="0.25">
      <c r="A29" s="12"/>
      <c r="B29" s="1"/>
      <c r="C29" s="1"/>
      <c r="D29" s="1"/>
      <c r="E29" s="1"/>
      <c r="F29" s="1"/>
    </row>
    <row r="30" spans="1:6" x14ac:dyDescent="0.25">
      <c r="A30" s="8" t="s">
        <v>19</v>
      </c>
      <c r="B30" s="4">
        <v>-29800000</v>
      </c>
      <c r="C30" s="4">
        <v>-29800000.000011444</v>
      </c>
      <c r="D30" s="4">
        <v>-29800000.000003815</v>
      </c>
      <c r="E30" s="4">
        <v>-29800000.000003815</v>
      </c>
      <c r="F30" s="4">
        <v>-29800000.379997253</v>
      </c>
    </row>
    <row r="33" spans="1:12" ht="13.5" x14ac:dyDescent="0.25">
      <c r="A33" s="36" t="s">
        <v>59</v>
      </c>
      <c r="B33" s="37"/>
      <c r="C33" s="37"/>
      <c r="D33" s="37"/>
      <c r="E33" s="37"/>
      <c r="F33" s="37"/>
      <c r="G33" s="37"/>
      <c r="H33" s="37"/>
      <c r="I33" s="38"/>
      <c r="J33" s="38"/>
      <c r="K33" s="38"/>
      <c r="L33" s="38"/>
    </row>
    <row r="34" spans="1:12" x14ac:dyDescent="0.25">
      <c r="A34" s="39" t="s">
        <v>62</v>
      </c>
      <c r="B34" s="37"/>
      <c r="C34" s="37"/>
      <c r="D34" s="37"/>
      <c r="E34" s="40"/>
      <c r="F34" s="40"/>
      <c r="G34" s="40"/>
      <c r="H34" s="40"/>
      <c r="I34" s="38"/>
      <c r="J34" s="38"/>
      <c r="K34" s="38"/>
      <c r="L34" s="38"/>
    </row>
    <row r="35" spans="1:12" x14ac:dyDescent="0.25">
      <c r="I35" s="22"/>
    </row>
    <row r="36" spans="1:12" x14ac:dyDescent="0.25">
      <c r="I36" s="22"/>
    </row>
    <row r="37" spans="1:12" x14ac:dyDescent="0.25">
      <c r="A37" s="6" t="s">
        <v>0</v>
      </c>
      <c r="B37" s="27" t="s">
        <v>54</v>
      </c>
      <c r="C37" s="27" t="s">
        <v>55</v>
      </c>
      <c r="D37" s="27" t="s">
        <v>56</v>
      </c>
      <c r="E37" s="27" t="s">
        <v>57</v>
      </c>
      <c r="F37" s="27" t="s">
        <v>66</v>
      </c>
      <c r="I37" s="22"/>
    </row>
    <row r="38" spans="1:12" x14ac:dyDescent="0.25">
      <c r="A38" s="8" t="s">
        <v>1</v>
      </c>
      <c r="B38" s="22">
        <v>45.849544130671887</v>
      </c>
      <c r="C38" s="22">
        <v>28.630106537695102</v>
      </c>
      <c r="D38" s="22">
        <v>15.202402429003449</v>
      </c>
      <c r="E38" s="22">
        <v>8.4788129298161721</v>
      </c>
      <c r="F38" s="22">
        <v>1.4240571536773032</v>
      </c>
      <c r="I38" s="22"/>
    </row>
    <row r="39" spans="1:12" x14ac:dyDescent="0.25">
      <c r="A39" s="8" t="s">
        <v>2</v>
      </c>
      <c r="B39" s="22">
        <v>-70.975758796886595</v>
      </c>
      <c r="C39" s="22">
        <v>15.440394396908006</v>
      </c>
      <c r="D39" s="22">
        <v>23.55272214440491</v>
      </c>
      <c r="E39" s="22">
        <v>26.728791521446084</v>
      </c>
      <c r="F39" s="22">
        <v>24.547703499755645</v>
      </c>
      <c r="I39" s="22"/>
    </row>
    <row r="40" spans="1:12" x14ac:dyDescent="0.25">
      <c r="A40" s="8" t="s">
        <v>3</v>
      </c>
      <c r="B40" s="22">
        <v>-52.292660417319851</v>
      </c>
      <c r="C40" s="22">
        <v>-96.91297616176405</v>
      </c>
      <c r="D40" s="22">
        <v>-89.878047813422114</v>
      </c>
      <c r="E40" s="22">
        <v>-18.304650311756319</v>
      </c>
      <c r="F40" s="22">
        <v>-49.812334133037552</v>
      </c>
      <c r="I40" s="22"/>
    </row>
    <row r="41" spans="1:12" x14ac:dyDescent="0.25">
      <c r="A41" s="8" t="s">
        <v>4</v>
      </c>
      <c r="B41" s="22">
        <v>-64.144185196761683</v>
      </c>
      <c r="C41" s="22">
        <v>-75.275960227054725</v>
      </c>
      <c r="D41" s="22">
        <v>-80.641324162205791</v>
      </c>
      <c r="E41" s="22">
        <v>-87.219362318482212</v>
      </c>
      <c r="F41" s="22">
        <v>-82.662993015319273</v>
      </c>
      <c r="I41" s="22"/>
    </row>
    <row r="42" spans="1:12" x14ac:dyDescent="0.25">
      <c r="A42" s="8" t="s">
        <v>5</v>
      </c>
      <c r="B42" s="22">
        <v>-38.454709273529453</v>
      </c>
      <c r="C42" s="22">
        <v>-38.292466025608185</v>
      </c>
      <c r="D42" s="22">
        <v>0.27761244845329713</v>
      </c>
      <c r="E42" s="22">
        <v>-2.4949133914053192</v>
      </c>
      <c r="F42" s="22">
        <v>-2.6723646220726458</v>
      </c>
      <c r="I42" s="22"/>
    </row>
    <row r="43" spans="1:12" x14ac:dyDescent="0.25">
      <c r="A43" s="8" t="s">
        <v>6</v>
      </c>
      <c r="B43" s="22">
        <v>61.196444190852219</v>
      </c>
      <c r="C43" s="22">
        <v>200.43609149562437</v>
      </c>
      <c r="D43" s="22">
        <v>197.67702844799587</v>
      </c>
      <c r="E43" s="22">
        <v>189.98011266566414</v>
      </c>
      <c r="F43" s="22">
        <v>199.486831674608</v>
      </c>
      <c r="I43" s="22"/>
    </row>
    <row r="44" spans="1:12" x14ac:dyDescent="0.25">
      <c r="A44" s="8" t="s">
        <v>7</v>
      </c>
      <c r="B44" s="22">
        <v>-138.46911921267264</v>
      </c>
      <c r="C44" s="22">
        <v>-115.83493213983289</v>
      </c>
      <c r="D44" s="22">
        <v>-109.85956406937427</v>
      </c>
      <c r="E44" s="22">
        <v>-93.208974816492685</v>
      </c>
      <c r="F44" s="22">
        <v>-91.467112034554276</v>
      </c>
      <c r="I44" s="22"/>
    </row>
    <row r="45" spans="1:12" x14ac:dyDescent="0.25">
      <c r="A45" s="8" t="s">
        <v>8</v>
      </c>
      <c r="B45" s="22">
        <v>12.881498654370237</v>
      </c>
      <c r="C45" s="22">
        <v>31.407093971544437</v>
      </c>
      <c r="D45" s="22">
        <v>65.727102731170703</v>
      </c>
      <c r="E45" s="22">
        <v>86.10467277215588</v>
      </c>
      <c r="F45" s="22">
        <v>83.947810763212388</v>
      </c>
      <c r="I45" s="22"/>
    </row>
    <row r="46" spans="1:12" x14ac:dyDescent="0.25">
      <c r="A46" s="8" t="s">
        <v>9</v>
      </c>
      <c r="B46" s="22">
        <v>-139.67756998885221</v>
      </c>
      <c r="C46" s="22">
        <v>-78.076567901181221</v>
      </c>
      <c r="D46" s="22">
        <v>-52.347598172524116</v>
      </c>
      <c r="E46" s="22">
        <v>-22.673404393159238</v>
      </c>
      <c r="F46" s="22">
        <v>-21.965089648780882</v>
      </c>
      <c r="I46" s="22"/>
    </row>
    <row r="47" spans="1:12" x14ac:dyDescent="0.25">
      <c r="A47" s="8" t="s">
        <v>10</v>
      </c>
      <c r="B47" s="22">
        <v>-51.673230683279691</v>
      </c>
      <c r="C47" s="22">
        <v>-111.70526299344809</v>
      </c>
      <c r="D47" s="22">
        <v>-135.44783966119061</v>
      </c>
      <c r="E47" s="22">
        <v>-134.48848789695853</v>
      </c>
      <c r="F47" s="22">
        <v>-123.29257309806924</v>
      </c>
      <c r="I47" s="22"/>
    </row>
    <row r="48" spans="1:12" x14ac:dyDescent="0.25">
      <c r="A48" s="8" t="s">
        <v>11</v>
      </c>
      <c r="B48" s="22">
        <v>95.90834347185735</v>
      </c>
      <c r="C48" s="22">
        <v>205.67269288842044</v>
      </c>
      <c r="D48" s="22">
        <v>194.21356801796185</v>
      </c>
      <c r="E48" s="22">
        <v>198.80947002017047</v>
      </c>
      <c r="F48" s="22">
        <v>209.98375220141131</v>
      </c>
      <c r="I48" s="22"/>
    </row>
    <row r="49" spans="1:9" x14ac:dyDescent="0.25">
      <c r="A49" s="8" t="s">
        <v>12</v>
      </c>
      <c r="B49" s="22">
        <v>55.361428091050477</v>
      </c>
      <c r="C49" s="22">
        <v>49.422545745624284</v>
      </c>
      <c r="D49" s="22">
        <v>24.62582727542113</v>
      </c>
      <c r="E49" s="22">
        <v>-12.132923025614122</v>
      </c>
      <c r="F49" s="22">
        <v>9.7472001051586474</v>
      </c>
      <c r="I49" s="22"/>
    </row>
    <row r="50" spans="1:9" x14ac:dyDescent="0.25">
      <c r="A50" s="8" t="s">
        <v>13</v>
      </c>
      <c r="B50" s="22">
        <v>42.19798676769517</v>
      </c>
      <c r="C50" s="22">
        <v>-16.845406354180085</v>
      </c>
      <c r="D50" s="22">
        <v>-21.060608698340666</v>
      </c>
      <c r="E50" s="22">
        <v>-12.251664517313515</v>
      </c>
      <c r="F50" s="22">
        <v>-7.1087906191113106</v>
      </c>
      <c r="I50" s="31"/>
    </row>
    <row r="51" spans="1:9" x14ac:dyDescent="0.25">
      <c r="A51" s="8" t="s">
        <v>14</v>
      </c>
      <c r="B51" s="22">
        <v>-124.4762225816384</v>
      </c>
      <c r="C51" s="22">
        <v>-67.468394797188139</v>
      </c>
      <c r="D51" s="22">
        <v>-46.748842650099249</v>
      </c>
      <c r="E51" s="22">
        <v>-42.635755931783358</v>
      </c>
      <c r="F51" s="22">
        <v>-46.408676854268634</v>
      </c>
      <c r="I51" s="22"/>
    </row>
    <row r="52" spans="1:9" x14ac:dyDescent="0.25">
      <c r="A52" s="8" t="s">
        <v>15</v>
      </c>
      <c r="B52" s="22">
        <v>-133.89719140319548</v>
      </c>
      <c r="C52" s="22">
        <v>-227.54867256979165</v>
      </c>
      <c r="D52" s="22">
        <v>-228.15781886876562</v>
      </c>
      <c r="E52" s="22">
        <v>-233.93927972694777</v>
      </c>
      <c r="F52" s="22">
        <v>-230.11190364492697</v>
      </c>
      <c r="I52" s="22"/>
    </row>
    <row r="53" spans="1:9" x14ac:dyDescent="0.25">
      <c r="A53" s="8" t="s">
        <v>16</v>
      </c>
      <c r="B53" s="22">
        <v>91.073386696262276</v>
      </c>
      <c r="C53" s="22">
        <v>21.558390378345109</v>
      </c>
      <c r="D53" s="22">
        <v>16.005428123344444</v>
      </c>
      <c r="E53" s="22">
        <v>-6.139702806187838</v>
      </c>
      <c r="F53" s="22">
        <v>7.24799528353401</v>
      </c>
      <c r="I53" s="22"/>
    </row>
    <row r="54" spans="1:9" x14ac:dyDescent="0.25">
      <c r="A54" s="8" t="s">
        <v>17</v>
      </c>
      <c r="B54" s="22">
        <v>-115.09476448848943</v>
      </c>
      <c r="C54" s="22">
        <v>-179.12815997322969</v>
      </c>
      <c r="D54" s="22">
        <v>-112.6009056262008</v>
      </c>
      <c r="E54" s="22">
        <v>-90.101431410895202</v>
      </c>
      <c r="F54" s="22">
        <v>-86.986527173863124</v>
      </c>
      <c r="I54" s="22"/>
    </row>
    <row r="55" spans="1:9" x14ac:dyDescent="0.25">
      <c r="A55" s="8" t="s">
        <v>18</v>
      </c>
      <c r="B55" s="22">
        <v>-133.14745201191033</v>
      </c>
      <c r="C55" s="22">
        <v>-162.77585433656833</v>
      </c>
      <c r="D55" s="22">
        <v>-171.24960798535528</v>
      </c>
      <c r="E55" s="22">
        <v>-157.10030065190526</v>
      </c>
      <c r="F55" s="22">
        <v>-158.54323053054571</v>
      </c>
      <c r="I55" s="22"/>
    </row>
    <row r="56" spans="1:9" x14ac:dyDescent="0.25">
      <c r="A56" s="12"/>
      <c r="B56" s="22"/>
      <c r="C56" s="22"/>
      <c r="D56" s="22"/>
      <c r="E56" s="22"/>
      <c r="F56" s="22"/>
    </row>
    <row r="57" spans="1:9" x14ac:dyDescent="0.25">
      <c r="A57" s="8" t="s">
        <v>19</v>
      </c>
      <c r="B57" s="22">
        <v>-5.4438341327274946</v>
      </c>
      <c r="C57" s="22">
        <v>-5.4438341327295854</v>
      </c>
      <c r="D57" s="22">
        <v>-5.4438341327281909</v>
      </c>
      <c r="E57" s="22">
        <v>-5.4438341327281909</v>
      </c>
      <c r="F57" s="22">
        <v>-5.4438342021450117</v>
      </c>
    </row>
    <row r="59" spans="1:9" x14ac:dyDescent="0.25">
      <c r="A59" s="5" t="s">
        <v>30</v>
      </c>
      <c r="B59" s="22">
        <f>MIN(B38:B55)</f>
        <v>-139.67756998885221</v>
      </c>
      <c r="C59" s="22">
        <f t="shared" ref="C59:F59" si="0">MIN(C38:C55)</f>
        <v>-227.54867256979165</v>
      </c>
      <c r="D59" s="22">
        <f t="shared" si="0"/>
        <v>-228.15781886876562</v>
      </c>
      <c r="E59" s="22">
        <f t="shared" si="0"/>
        <v>-233.93927972694777</v>
      </c>
      <c r="F59" s="22">
        <f t="shared" si="0"/>
        <v>-230.11190364492697</v>
      </c>
    </row>
    <row r="60" spans="1:9" x14ac:dyDescent="0.25">
      <c r="A60" s="5" t="s">
        <v>31</v>
      </c>
      <c r="B60" s="22">
        <f>MAX(B38:B55)</f>
        <v>95.90834347185735</v>
      </c>
      <c r="C60" s="22">
        <f t="shared" ref="C60:F60" si="1">MAX(C38:C55)</f>
        <v>205.67269288842044</v>
      </c>
      <c r="D60" s="22">
        <f t="shared" si="1"/>
        <v>197.67702844799587</v>
      </c>
      <c r="E60" s="22">
        <f t="shared" si="1"/>
        <v>198.80947002017047</v>
      </c>
      <c r="F60" s="22">
        <f t="shared" si="1"/>
        <v>209.98375220141131</v>
      </c>
    </row>
  </sheetData>
  <mergeCells count="1">
    <mergeCell ref="A4:L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Yhteenveto</vt:lpstr>
      <vt:lpstr>sote</vt:lpstr>
      <vt:lpstr>non-sote</vt:lpstr>
      <vt:lpstr>2016-2019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Vähänen  Miikka</dc:creator>
  <cp:lastModifiedBy>Vähänen  Miikka</cp:lastModifiedBy>
  <cp:lastPrinted>2018-02-28T11:46:36Z</cp:lastPrinted>
  <dcterms:created xsi:type="dcterms:W3CDTF">2018-02-28T06:55:59Z</dcterms:created>
  <dcterms:modified xsi:type="dcterms:W3CDTF">2018-02-28T11:46:42Z</dcterms:modified>
</cp:coreProperties>
</file>