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75" windowWidth="8160" windowHeight="5985"/>
  </bookViews>
  <sheets>
    <sheet name="Esisuunnittelu ja suunnittelu" sheetId="2" r:id="rId1"/>
    <sheet name="Toteutus ja päättäminen" sheetId="1" r:id="rId2"/>
    <sheet name="Hyötyjen jälkiseuranta" sheetId="3" r:id="rId3"/>
  </sheets>
  <calcPr calcId="145621"/>
</workbook>
</file>

<file path=xl/calcChain.xml><?xml version="1.0" encoding="utf-8"?>
<calcChain xmlns="http://schemas.openxmlformats.org/spreadsheetml/2006/main">
  <c r="J120" i="1" l="1"/>
  <c r="I120" i="1"/>
  <c r="J118" i="1"/>
  <c r="I118" i="1"/>
  <c r="J116" i="1"/>
  <c r="I116" i="1"/>
  <c r="J85" i="1"/>
  <c r="I85" i="1"/>
  <c r="J78" i="1"/>
  <c r="I78" i="1"/>
  <c r="J75" i="1"/>
  <c r="I75" i="1"/>
  <c r="J63" i="1"/>
  <c r="I63" i="1"/>
  <c r="J51" i="1"/>
  <c r="I51" i="1"/>
  <c r="J42" i="1"/>
  <c r="I42" i="1"/>
  <c r="J40" i="1"/>
  <c r="I40" i="1"/>
  <c r="J35" i="1"/>
  <c r="I35" i="1"/>
  <c r="K119" i="1"/>
  <c r="K120" i="1" s="1"/>
  <c r="K117" i="1"/>
  <c r="K118" i="1" s="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4" i="1"/>
  <c r="K83" i="1"/>
  <c r="K82" i="1"/>
  <c r="K81" i="1"/>
  <c r="K80" i="1"/>
  <c r="K79" i="1"/>
  <c r="K77" i="1"/>
  <c r="K76" i="1"/>
  <c r="K74" i="1"/>
  <c r="K73" i="1"/>
  <c r="K72" i="1"/>
  <c r="K71" i="1"/>
  <c r="K70" i="1"/>
  <c r="K69" i="1"/>
  <c r="K68" i="1"/>
  <c r="K67" i="1"/>
  <c r="K66" i="1"/>
  <c r="K65" i="1"/>
  <c r="K64" i="1"/>
  <c r="K62" i="1"/>
  <c r="K61" i="1"/>
  <c r="K60" i="1"/>
  <c r="K59" i="1"/>
  <c r="K58" i="1"/>
  <c r="K57" i="1"/>
  <c r="K56" i="1"/>
  <c r="K55" i="1"/>
  <c r="K54" i="1"/>
  <c r="K53" i="1"/>
  <c r="K52" i="1"/>
  <c r="K63" i="1" s="1"/>
  <c r="K50" i="1"/>
  <c r="K49" i="1"/>
  <c r="K48" i="1"/>
  <c r="K47" i="1"/>
  <c r="K46" i="1"/>
  <c r="K45" i="1"/>
  <c r="K44" i="1"/>
  <c r="K43" i="1"/>
  <c r="K41" i="1"/>
  <c r="K42" i="1" s="1"/>
  <c r="K39" i="1"/>
  <c r="K38" i="1"/>
  <c r="K37" i="1"/>
  <c r="K36" i="1"/>
  <c r="K34" i="1"/>
  <c r="K33" i="1"/>
  <c r="K32" i="1"/>
  <c r="K31" i="1"/>
  <c r="K30" i="1"/>
  <c r="K29" i="1"/>
  <c r="K27" i="1"/>
  <c r="K26" i="1"/>
  <c r="K25" i="1"/>
  <c r="K24" i="1"/>
  <c r="K23" i="1"/>
  <c r="K22" i="1"/>
  <c r="K21" i="1"/>
  <c r="K20" i="1"/>
  <c r="K19" i="1"/>
  <c r="K18" i="1"/>
  <c r="K17" i="1"/>
  <c r="K16" i="1"/>
  <c r="K15" i="1"/>
  <c r="K14" i="1"/>
  <c r="K13" i="1"/>
  <c r="K12" i="1"/>
  <c r="K11" i="1"/>
  <c r="K9" i="1"/>
  <c r="K8" i="1"/>
  <c r="K7" i="1"/>
  <c r="K6" i="1"/>
  <c r="K5" i="1"/>
  <c r="K4" i="1"/>
  <c r="K3" i="1"/>
  <c r="K2" i="1"/>
  <c r="J28" i="1"/>
  <c r="I28" i="1"/>
  <c r="J10" i="1"/>
  <c r="J122" i="1" s="1"/>
  <c r="I10" i="1"/>
  <c r="I122" i="1" s="1"/>
  <c r="K116" i="1" l="1"/>
  <c r="K78" i="1"/>
  <c r="K28" i="1"/>
  <c r="K35" i="1"/>
  <c r="K51" i="1"/>
  <c r="K85" i="1"/>
  <c r="K75" i="1"/>
  <c r="K40" i="1"/>
  <c r="K10" i="1"/>
  <c r="K122" i="1" l="1"/>
</calcChain>
</file>

<file path=xl/sharedStrings.xml><?xml version="1.0" encoding="utf-8"?>
<sst xmlns="http://schemas.openxmlformats.org/spreadsheetml/2006/main" count="743" uniqueCount="398">
  <si>
    <t>Hankkeen / Projektin nimi</t>
  </si>
  <si>
    <t>Hankkeen / Projektin tarkoitus</t>
  </si>
  <si>
    <t>Vaihe</t>
  </si>
  <si>
    <t>Budjetti Yhteensä</t>
  </si>
  <si>
    <t>Toteuma Yhteensä</t>
  </si>
  <si>
    <t>Tietoturvatasohanke</t>
  </si>
  <si>
    <t xml:space="preserve">Tavoitteena on saavuttaa tietoturva-asetuksen ja valmiuslain velvoitteet. Lain ja asetusten vaatimusten täyttyminen, sekä Liikenneviraston järjestelmien toimivuuden ja tietoturvan varmistaminen erilaisissa häiriö- ja poikkeustilanteissa. </t>
  </si>
  <si>
    <t>Toteutus</t>
  </si>
  <si>
    <t>LVM Liikennevirasto</t>
  </si>
  <si>
    <t>Väylänpidon asiantuntijajärjestelmien kehittäminen</t>
  </si>
  <si>
    <t>Tavoitteena on kehittää ja tehostaa väylänpitoon liittyvien tietovarastojen hyödyntämistä parantamalla tiedon laatua ja saatavuutta sekä uudistamalla nykyisiä ja kehittämällä uusia väylänpidon asiantuntijajärjestelmiä. Lisäksi tavoitteena on yhdenmukaistaa toimintatapoja eri väylämuotojen välillä.</t>
  </si>
  <si>
    <t>Liikkumisen palvelujen tiedonhallinnan kehittäminen</t>
  </si>
  <si>
    <t>Tarkoituksena on laatia kansallinen joukkoliikennearkkitehtuuri, kehittää matkustajainformaatiota avoimella reittioppaalla yhteistyössä HSL:n kanssa, joukkoliikenteen kustannusten ja suoritetietojen seurantaan tarvittava järjestelmä sekä joukkoliikenteen koontipalvelu. Osa Livin Digitalisaatiohanket</t>
  </si>
  <si>
    <t>PURKKI -vesiliikenteen järjestelmäuudistus</t>
  </si>
  <si>
    <t>Vesiliikenteen järjestelmien uudistaminen (ml. venerekisterin siirto Trafiin) ja sähköisen asioinnin toteuttaminen ja niiden jatkokehityksen mahdollistaminen.</t>
  </si>
  <si>
    <t>LVM Liikenteen turvallisuusvirasto</t>
  </si>
  <si>
    <t>VARES -rekisteröinnin uusi toimintamalli</t>
  </si>
  <si>
    <t>Vares-hankkeessa luodaan uusi rekisteröinnin toimintamalli: - Ajoneuvon vakuuttaminen ja rekisteröinti yhdistetään palvelutapahtumana - Trafi rakentaa myös omat sähköiset rekisteröintipalvelut, jotka tukevat rekisteröintiliiketoimintaa kokonaisuutena</t>
  </si>
  <si>
    <t>Päättäminen</t>
  </si>
  <si>
    <t>TOSI- ajokorttitoimivallan siirto</t>
  </si>
  <si>
    <t>Ajokorttitoimivallan siirto Poliisilta Trafille</t>
  </si>
  <si>
    <t>V2 - VERO-järjestelmän uudistaminen</t>
  </si>
  <si>
    <t xml:space="preserve">Projektin tavoitteena on varmistaa VERO- järjestelmän toiminnallisuus nykyisiä ja tulevia vaatimuksia varten (mm. sähköinen asiointi, uudet veroperusteet, manuaalityön vähentäminen jne.) </t>
  </si>
  <si>
    <t>Radiohallinnon asiointijärjestelmän uudistaminen RAHAS</t>
  </si>
  <si>
    <t>Hankkeen tehtävänä on päivittää Taajuushallinnon käyttämä Radiohallinnon asiointijärjestelmä. Päivityksessä järjestelmän toteutusteknologia vaihdetaan moderniin teknologiaan, jonka seurauksena järjestelmän ylläpito ja päivittäminen helpottuvat, ja järjestelmän tietoturvallisuutta saadaan parannettua</t>
  </si>
  <si>
    <t>LVM Viestintävirasto</t>
  </si>
  <si>
    <t xml:space="preserve">KUTI Elintarvikevalvonnan tiedonkeruu HANKE </t>
  </si>
  <si>
    <t>Parantaa valvonnan tehokkuuden ja vaikuttavuuden arviointia. Mahdollistaa reaaliaikaisen tilannekuvan muodostamisen elintarvike- ja elintarvikevalvontaketjusta.</t>
  </si>
  <si>
    <t>MMM Evira</t>
  </si>
  <si>
    <t>OIVAHYMY HANKE Valvontatietojen julkistaminen</t>
  </si>
  <si>
    <t>Uudistaa elintarvikevalvonta yhtenäistämällä valvonta ja julkistamalla valvonna tulos</t>
  </si>
  <si>
    <t xml:space="preserve">Elvi Eläinlääkintähallinnon tietojärjelmän kehittäminen HANKE </t>
  </si>
  <si>
    <t>Viranomaisille nykyaikainen ja helppokäyttöinen valvonnan suunnittelua, ohjausta ja käytännön valvontaa tukeva työkalu, jonka avulla eläinten terveyden ja hyvinvoinnin valvonta ja tautiseuranta, niihin liittyvien prosessien yhteistyö, tehostuu ja tiedonvälitys helpottuu. Toimijoille sähk.asiointi.</t>
  </si>
  <si>
    <t>Nautarekisterin uudistus HANKE</t>
  </si>
  <si>
    <t xml:space="preserve">Saada nautarekisteri osaksi viranomaisjärjestelmiä lainsäädännön vaatimusten ja julkisen hallinnon arkkitehtuurivaatimusten mukaisesti. </t>
  </si>
  <si>
    <t>Hirvitietojärjestelmä</t>
  </si>
  <si>
    <t>Hirvikantaa koskevaa tietoa tarvitaan hirvikannan hoitamiseksi yhteiskunnan asettamien tavoitteiden mukaisesti.</t>
  </si>
  <si>
    <t>MMM Luonnonvarakeskus</t>
  </si>
  <si>
    <t>Hankkeessa kehitetään metsätietoa ja siitä tuotettavia sähköisiä palveluita.</t>
  </si>
  <si>
    <t>VLBI uudistus</t>
  </si>
  <si>
    <t>Uudistetaan Metsähovin geodeettisen aseman infrastruktuuria rakentamalla uusi pitkäkantainterferometriaan (VLBI) perustuva havaintojärjestelmä. Tavoite on, että uusi järjestelmä on operatiivinen v. 2019 ja tulee täyttämään kv. yhteisön asemille asettamat uusimmat tarkkuusvaatimukset.</t>
  </si>
  <si>
    <t>MMM Maanmittauslaitos</t>
  </si>
  <si>
    <t>KMTK, Kansallinen Maastotietokanta -hanke</t>
  </si>
  <si>
    <t>KMTK-hanke on osa Paikkatiedon tehokäyttö -kärkihanketta. 1)kansallinen maastotietokanta 2) perustuu MML:n maastoaineistoihin, kuntien kantakarttatietoihin sekä INSPIRE direktiivin ns. perusreferenssitietoihin 3) on osa perusrekisteri-infrastruktuuria</t>
  </si>
  <si>
    <t>IDE/st, Identiteetinhallintajärjestelmän hankinta</t>
  </si>
  <si>
    <t>Projektin tehtävänä on valmistella identiteetinhallinnan-järjestelmän tarjouspyyntö, toteuttaa tarjouskilpailu, tehdä järjestelmävalinta ja -hankinta sekä ottaa järjestelmä käyttöön vähintään määrittelyprojektissa esitetyssä laajuudessa.</t>
  </si>
  <si>
    <t xml:space="preserve">E.L.F., European Location Framework (Suomen osuus) </t>
  </si>
  <si>
    <t>Toteuttaa European Location Framework projektiin sisältyvän MML:n osuuden. Vuoden 2015 alusta Geodeettisen laitoksen ja Maanmittauslaitoksen projektit yhdistetään.</t>
  </si>
  <si>
    <t>2SASI/to, Kaksisuuntainen sähköinen asiointi</t>
  </si>
  <si>
    <t>2SASI on osa Paikkatiedon tehokäyttö -kärkihanketta. Toteutetaan MML:n kaksisuuntaisen sähköisen asioinnin palvelut. Palvelut perustuvat visioihin ja arkkitehtuuriin, jotka on luotu tai luodaan seuraavissa projekteissa: KII-ASOINTI, Sähköisen asiointiportaalin määrittely, 2SASI.</t>
  </si>
  <si>
    <t>CAP-uudistus, Tukisovelluksen uudistaminen</t>
  </si>
  <si>
    <t xml:space="preserve">EU:n yhteisen maatalouspolitiikan, ohjelmakauden2014-2020 sekä niitä täydentävien kansallisten tukien tietojärjestelmän rakentaminen. </t>
  </si>
  <si>
    <t>MMM Mavi</t>
  </si>
  <si>
    <t>CAP-uudistus, HYRRÄ - Hanke- , yritys- ja rakennetukien hallinnointijärjestelmän uudistaminen</t>
  </si>
  <si>
    <t xml:space="preserve">EU-ohjelmakauden 2014-2020 mukana tuoma uusi tietojärjetelmä, joka pitää sisällään hanke-, yritys- ja rakennetuet. Tukeutuu sähköisen asioinnin kehittämiseen. </t>
  </si>
  <si>
    <t>CAP-uudistus, IACS-muutokset ohjelmakauden vaihtumiseen</t>
  </si>
  <si>
    <t>EU:n yhtenäisen maatalouspolitiikan, ohjelmakauden 2014-2020 liittyvien eläin- ja erikoistukien rakentaminen tietojärjestelmään.</t>
  </si>
  <si>
    <t>KAKE kokonaisuudistus</t>
  </si>
  <si>
    <t>MMM Ministeriö</t>
  </si>
  <si>
    <t>VEETI Vesihuollon tietojärjestelmän kehittäminen</t>
  </si>
  <si>
    <t>1. Lainsäädännön muuttuneiden vaatimusten täyttäminen. 2. Vanhentuneen tekniikan ja elinkarensa päässä olevan järjestelmän korvaaminen. 3. Prosessien tehostaminen</t>
  </si>
  <si>
    <t>Riihi (uKemera) 2014</t>
  </si>
  <si>
    <t xml:space="preserve">Projektissa toteutetaan SMK:n hankerahoituksen käsittelyjärjestelmä, jolla hoidetaan Metsän- ja luonnonhoidon lakisääteisen rahoituksen myöntäminen metsänomistajille ja organisaatioille sekä varojen käytön valvonta. </t>
  </si>
  <si>
    <t>MMM Suomen metsäkeskus</t>
  </si>
  <si>
    <t>Metsätieto ja sähköiset palvelut - SMK</t>
  </si>
  <si>
    <t>AHAA - Arkistojen hakemistopalveluhanke</t>
  </si>
  <si>
    <t>Hankkeen tavoitteena on luoda ja ottaa käyttöön uusi palvelu, jonka avulla voidaan tuottaa ja hallinnoida arkistoarkistoaineiston kuvailu- ja luettelointitietoja muuttuneessa arkistokuvailun ja tiedon asiakkaalle välittämisen toimintaympäristössä.</t>
  </si>
  <si>
    <t>OKM Arkistolaitos</t>
  </si>
  <si>
    <t>Kansallinen digitaalinen kirjasto sekä Avoin tiede ja tutkimus (KDK-ATT)</t>
  </si>
  <si>
    <t>Pitkäaikaissäilytyspalveluiden kokonaisuus mahdollistaa kulttuuriperintöaineistojen ja tutkimusaineistojen hyödyntämisen tulevaisuudessa. Finna-palvelu tuo aineistot helposti saataville. OKM:n hallinnonalalla on toimijoita, joilla on lakisääteinen velvoite säilyttää aineistoja pitkäaikaisesti.</t>
  </si>
  <si>
    <t>OKM Ministeriö</t>
  </si>
  <si>
    <t>Korkeakoulujen sähköinen hakujärjestelmä (KSHJ)</t>
  </si>
  <si>
    <t xml:space="preserve">Korkeakoulujen uutta yhteishakua palvelevan sähköisen hakujärjestelmän luominen ja käyttöönotto Kataisen hallituksen ohjelman mukaisen korkeakoulujen opiskelijavalintauudistuksen tarpeisiin. </t>
  </si>
  <si>
    <t>Vipunen Opetushallinnon tilastopalvelu</t>
  </si>
  <si>
    <t>Koulutus- ja tiedepolitiikan suunnittelua ja ohjausta palvelevan opetushallinnon yhteisen tietovaraston ja raportointiportaalin rakentaminen. Toimii myös opetushallinnon yhteisenä julkisena tilastopalveluna.</t>
  </si>
  <si>
    <t xml:space="preserve">TOR Todennetun osaamisen rekisteri </t>
  </si>
  <si>
    <t>Todennetun osaamisen rekisteristä muodostetaan luotettava viranomaistietolähde opintosuorituksille aina yksittäisestä opintosuorituksesta tutkintotasoon asti. Tietolähteestä voidaan jakaa tietoja luotettavasti viranomaistoimijoille, kuten KELA, TEM, opetuksen – ja koulutuksen järjestäjät, VM, Valvir</t>
  </si>
  <si>
    <t>OKM YTL Ylioppilastutkinnon sähköistäminen</t>
  </si>
  <si>
    <t xml:space="preserve">Hankkeessa sähköistetään ylioppilaskoe, kokeen hallinnointiin liittyvät prosessit (tehtävien laadinta, asianhallinta) ja tutkintorekisteri. </t>
  </si>
  <si>
    <t>OKM Ylioppilastutkintolautakunta</t>
  </si>
  <si>
    <t>AIPA Aineistopankki</t>
  </si>
  <si>
    <t>OM Ministeriö</t>
  </si>
  <si>
    <t>Hankkeessa kehitetään syyttäjälaitoksen ja yleisten tuomioistuinten työskentelyä. Lisäksi hankkeessa luodaan niille asian- ja dokumentinhallinnan toimintaprosesseja tehostava ja yhtenäistävä tietojärjestelmäkokonaisuus, joka mahdollistaa poikkihallinnollisen sähköisen yhteistyön.</t>
  </si>
  <si>
    <t>Valtavirtaistaminen</t>
  </si>
  <si>
    <t>Hankkeen tarkoitus on ottaa käyttöön koko OM:n hallinnonalalla Valtorin tarjoamat työkaluohjelmat (Vyvi-palvelu ja MS Office) sekä liittää nykyiset asianhallintasovellukset uuteen tekstinkäsittelyohjelmaan, huolehtia ohjelmistojen koulutuksesta ja käyttäjien sitouttamisesta uusien välineiden käyttöö</t>
  </si>
  <si>
    <t>Roti Rikosseuraamusalan toiminnan kehittämis- ja asiakastietojärjestelmä</t>
  </si>
  <si>
    <t>Hankkeen tavoitteena on toiminnan kehittäminen ja tehostaminen siten, että henkilötyövuosien kohdentumista voidaan merkittävästi lisätä toiminnan kannalta oleellisiin työtehtäviin.</t>
  </si>
  <si>
    <t>OM Rikosseuraamuslaitos</t>
  </si>
  <si>
    <t>URA Ulosoton rakenneuudistus</t>
  </si>
  <si>
    <t>Maksuhäiriömomentin vuosille 2015-2018 vahvistettujen kehysten mukaan ulosottotoimen tulee jakson loppuun mennessä saavuttaa vuositasolla täysmääräisesti toimintakustannuksissaan noin kahdeksan miljoonan euron säästöt. Ura-hankkeen tehtävänä on toteuttaa ne toimenpiteet, joiden tuloksena saavutetaan</t>
  </si>
  <si>
    <t>OM Ulosottolaitos</t>
  </si>
  <si>
    <t>Asevelvollisten informaatiopalvelut</t>
  </si>
  <si>
    <t>Projektin tuottamilla palveluilla pyritään vaikuttamaan kutsuntoihin osallistuvien, varusmiesten ja reserviläisten palvelusmotivaatioon sekä maanpuolustustahtoon. Lisäksi tiedon saatavuutta sekä asevelvollisuusasioiden käsittelyä pyritään helpottamaan, mikä vähentää myös puolustusvoimien hallintoa.</t>
  </si>
  <si>
    <t>PLM Puolustusvoimat</t>
  </si>
  <si>
    <t>TOTI-hanke</t>
  </si>
  <si>
    <t>Tietojärjestelmäuudistuksen tavoitteena on aikaansaada valtakunnallinen ja kaikkien hätäkeskustoimintaan osallistuvien toimijoiden (Hätäkeskuslaitos, poliisi, pelastustoimi, sosiaali- ja terveystoimi sekä Rajavartiolaitos) yhteiskäytössä oleva tietojärjestelmä.</t>
  </si>
  <si>
    <t>SM Hätäkeskuslaitos</t>
  </si>
  <si>
    <t>UMA 4.0</t>
  </si>
  <si>
    <t>Kehittää koko maahanmuuttohallinnon toimintaa UMA-järjestelmän mahdollistamana seuraavin ylätason keinoin: 1) Sähköisen asioinnin laajentaminen (itsepalvelu) 2) hakemusten käsittelyn ja päätöksenteon automatisointi ja 3) lean-toimintamallien maksimaalinen hyödyntäminen hakemuksen käsittelyn eri vaih</t>
  </si>
  <si>
    <t>SM Migri</t>
  </si>
  <si>
    <t>Passenger Name Record</t>
  </si>
  <si>
    <t>Hankkeen päämääränä on matkustajatietotietojärjestelmän kokonaistoteutus ja kansallisen matkustajatietoja käsittelevän yksikön organisointi.</t>
  </si>
  <si>
    <t>SM Poliisihallitus</t>
  </si>
  <si>
    <t>SÄHKÖ - Poliisin sähköinen asiointi</t>
  </si>
  <si>
    <t>Hanke toteuttaa poliisin sähköisen asiointialustan ja sähköisen asioinnin palveluja alustalle sekä uuden ajanvarausjärjestelmän. Hanke on osaltaan myös mukana keventämässä ja suoraviivaistamassa poliisitoiminnan prosesseja sähköistyksen kautta.</t>
  </si>
  <si>
    <t>KEJO-hanke (Viranomaisten yhteinen kenttäjärjestelmä hanke)</t>
  </si>
  <si>
    <t>Hankkeen päämääränä on toteuttaa kustannustehokkaasti poliisin, pelastustoimen, sosiaali- ja terveystoimen, Rajavartiolaitoksen, Puolustusvoimien sekä Tullin yhteisen kenttäjärjestelmän hankinta ja käyttöönotto. Toiminnallisten kehityskohteiden tunnistaminen ja toimenpide-esitysten laatiminen.</t>
  </si>
  <si>
    <t>VITJA - Poliisin toiminnanohjausjärjestelmän kokonaisuudistushanke</t>
  </si>
  <si>
    <t xml:space="preserve">Vitja-hankesuunnittelu on käynnistetty vuoden 2014 kesällä uudelleen alkuperäisen toimittajan Tiedon kanssa tehdyn sopimuksen purkautumisesta johtuen. Hankkeen tarkoituksena on kilpailuttaa tuottaa alkuperäisen hankesuunnitelman mukaisesti poliisiasiain toiminnanohjausjärjestelmä. </t>
  </si>
  <si>
    <t>SIS II - Schengen järjestelmän uudistaminen</t>
  </si>
  <si>
    <t>Schengen järjestelmän uusiminen liittyy poliisin kansainvälisiin hankkeisiin. Pohjalla on Schengenin sopimus ja Suomi on sitoutunut uudistamaan kansallisella tasolla oman Schengen järjestelmän.</t>
  </si>
  <si>
    <t>TURVA-RABITA</t>
  </si>
  <si>
    <t>Hankkeessa toteutetaan ja otetaan käyttöön vaiheittain Asetietojärjestelmä, Yksityisen turvallisuusalan lupa-asioiden hallinta- ja valvontajärjestelmä TURVA sekä Rahankeräys-, bingo- ja tavara-arpajaislupa-asioiden hallinta- ja valvontajärjestelmä RABITA.</t>
  </si>
  <si>
    <t>Säihke II</t>
  </si>
  <si>
    <t>Fimean substanssitoiminnan järjestelmien ja tietovarantojen uudistaminen sekä sähköisen asioinnin ja arkistoinnin toteuttaminen.</t>
  </si>
  <si>
    <t>STM Fimea</t>
  </si>
  <si>
    <t>Kansa-hanke (sosiaalihuollon Kanta-palvelut)</t>
  </si>
  <si>
    <t>STM THL</t>
  </si>
  <si>
    <t>Omakanta vaihe 1</t>
  </si>
  <si>
    <t>Omakanta-palvelun käyttöönotto. Kansalaisille mahdollisuus sähköisten lääkemääräyksien ja hoitotietojen katseluun, potilastietojen luovutusten hallintaan sekä tahdonilmausten tekemiseen.</t>
  </si>
  <si>
    <t>Omakanta vaihe 2</t>
  </si>
  <si>
    <t>Omakantapalvelun jatkokehitys (tietosisältöjen ja toiminnallisuuksien laajentaminen)</t>
  </si>
  <si>
    <t>Potilastiedon arkiston tietosisältöjen ja toiminnallisuuden laajentaminen: suun terveydenhuollon, lääkityksen, ensihoidon, tahdonilmausten, ostopalveluiden arkistoinnin, terveys- ja hoitosuunnitelman jne. käyttöönotto. Käyttöönottojen laajentaminen yksityiseen terveydenhuoltoon ja valtionhallintoon.</t>
  </si>
  <si>
    <t>Tarkoituksena on,että sähköinen lääkemääräys on käytössä 31.12.2016 mennessä kaikissa terveydenhuollon toimintayksiköissä (julkinen ja yksityinen), terveydenhuollon palvelujatarjoavissa sosiaalihuollon toimintayksiköissä, Ahvenanmaalla, itsenäisillä ammatinharjoittajilla sekä ammattioikeuteen liitty</t>
  </si>
  <si>
    <t>Ennen Potilastiedon arkistoon liittymistä syntyneen, ja muun rakenteistamattoman potilaskertomustiedon arkistointi.</t>
  </si>
  <si>
    <t>Kansalaisen itse tuottaman hyvinvointitiedon tallentaminen ja hyödyntäminen sosiaali- ja terveydenhuollon prosesseissa.</t>
  </si>
  <si>
    <t>Kuva-aineistojen arkistointi Kantaan tai alueellisten kuva-arkistojen liittäminen Kantaan ja hyödyntäminen valtakunnallisesti Kanta-palveluiden kautta. Käyttöönottojen toteuttaminen vaiheistuksen mukaisessa laajuudessa (julkisen terveydenhuollon pacs-arkistot)</t>
  </si>
  <si>
    <t>Tarkoituksena on toteuttaakansallinenkäyttöliittymä sote-ammattilaisille,joka mahdollistaa sähköisenlääkemääräyksen laatimisen sekä potilaan iformormointien, suotumusten ja kieltojen hallinnan varmennetulla internetyhteydellä Kelan Kanta-palveluihin.</t>
  </si>
  <si>
    <t>Sosiaalihuollon valtakunnallisten tietojärjestelmäpalvelujen ja määrämuotoisen kirjaamisen toimeenpanohankkeessa (Kansa-hanke) tuetaan asiakasasiakirjalain ja asiakastietolain mukaista toimintaa ja toteutetaan sosiaalihuollon Kanta-palvelut vaiheittain.</t>
  </si>
  <si>
    <t>Sähköinen hallinto ja Terhikki-rekisterin uudistushanke (SAMPO)</t>
  </si>
  <si>
    <t>Terveydenhuollon ammattihenkilöiden lupahallinnon ja rekisteröinnin sähköistäminen sekä Terhikki-rekisterin uudistaminen.Toteutetaan kaikkien sosiaali- ja terveydenhuollon valvontatehtävien sähköinen asiointi ja asianhallinta. Hankkeessa luodaan sähköisen hallinnon perusta myös muille prosesseille.</t>
  </si>
  <si>
    <t>STM Valvira</t>
  </si>
  <si>
    <t>eFinnvera</t>
  </si>
  <si>
    <t>Tarkoituksena varmistaa Finnveran tehokas toiminta sähköisellä asiakaspalvelulla. Sähköisellä asiakaspalvelulla tarkoitetaan kaikkia Finnveran prosesseja päästä päähän. Erityisesti asiakkaan kohtaamista verkossa, Finnveran tuotteiden sähköistä jakelua partnereille sekä toiminnan tehokkuuteen</t>
  </si>
  <si>
    <t>TEM Finnvera</t>
  </si>
  <si>
    <t>TEM yhteinen asiakastieto (ATH)</t>
  </si>
  <si>
    <t>Toteuttaa julkishallinnon toimijoiden käyttöön Y-tunnuksellisten asiakkaiden asiakasrekisteri, asiakkaiden ja toimijoiden välisistä aktiviteeteista koostuva tapahtumatietovaranto sekä tietoihin liittyvät tietovarantopalvelut. Lainsäädäntöryhmä selvittää lakeja ja asetuksia.</t>
  </si>
  <si>
    <t>TEM Ministeriö</t>
  </si>
  <si>
    <t>URA-tietojärjestelmän ylläpito ja kehittäminen (uusiminen)</t>
  </si>
  <si>
    <t>TE-toimistojen URA-järjestelmän tekninen ja toiminnallinen uudistaminen.</t>
  </si>
  <si>
    <t>EURA 2014 - EU:n rakennerahastojen hallintajärjestelmä ohjelmakaudella 2014 - 2020</t>
  </si>
  <si>
    <t>EU:n rakennerahastojen hallinnointi Suomessa ohjelmakaudella 2014 - 2020</t>
  </si>
  <si>
    <t>TE-verkkopalvelujen kehittämisohjelma</t>
  </si>
  <si>
    <t>TE-verkkoasiointi - ja tiedotuspalveluiden kehittäminen</t>
  </si>
  <si>
    <t>Yrityksen palvelunäkymä -projekti (KaPA)</t>
  </si>
  <si>
    <t xml:space="preserve">Kehitetään Yrityksen palvelunäkymää osaksi Palvelunäkymät hanketta. Työ toteutetaan vuosien 2015-2017 aikana. </t>
  </si>
  <si>
    <t>Iskukykyinen ELY 2 -ohjelma (IE2)</t>
  </si>
  <si>
    <t xml:space="preserve">Iskukykyinen ELY2 -ohjelma (IE2) jatkaa ELY ohjaavien tahojen yhteistyönä keväällä 2013 käynnistynyttä ELY-keskusten toiminnan uudistamistyötä hallittuna ja määrätietoisena kokonaisuutena ELY palveluiden viitoittamaan tavoitetilaan pääsemiseksi. </t>
  </si>
  <si>
    <t>YSA-hanke -  ELY yritystukien, kehittämispalveluiden  ja energiatukien sähköinen asioinnin ja käsittelyjärjestelmän kehittämishanke</t>
  </si>
  <si>
    <t>Tukimuotojen yhteinen sähköinen asiointikonsepti ja käsittelyratkaisu sekä prosessien virtaviivaistaminen ja yhdenmukaistaminen. Yhteisen asiakastietovarannon ja tapahtumatietovarannon hyödyntäminen sekä KAPA palveluiden ratkaisujen hyödyntäminen</t>
  </si>
  <si>
    <t>Yhteinen CRM-käyttöönotto -hanke</t>
  </si>
  <si>
    <t>Yhteisen asiakkuudenhallintajärjestelmän hankkiminen TEM-konsernin ja Team Finland –toimijoiden käyttöön. Toimijoiden nykyjärjestelmät eivät tue yhteistä asiakaspalvelumallia ja sille asetettuja tavoitteita.</t>
  </si>
  <si>
    <t>YEH sähköinen perustaminen</t>
  </si>
  <si>
    <t>Laajennetaan YTJ sähköistä asiointipalvelua yksityisen elinkeinonharjoittajan perustamisilmoituksella kaupparekisteriin</t>
  </si>
  <si>
    <t>TEM Patentti- ja rekisterihallitus</t>
  </si>
  <si>
    <t>Rekistereiden yhtenäistäminen ja sähköinen asiointi (Reksa)</t>
  </si>
  <si>
    <t xml:space="preserve">Tukesin yksi strateginen linjaus on toimintaprosessien ja sähköisten palveluiden jatkuva kehittäminen ja yhdenmukaistaminen. Tällä halutaan varmistaa toimintaprosessien tehokkuus ja toimivuus, jotta Tukes kykenee tuottamaan asiakkaiden edellyttämät palvelut tuottavasti ja taloudellisesti. </t>
  </si>
  <si>
    <t>TEM Turvallisuus- ja kemikaalivirasto Tukes</t>
  </si>
  <si>
    <t>Viisumihanke</t>
  </si>
  <si>
    <t>Viisumihankkeen tarkoitus on taata tietojärjestelmän toimivuus siten kuin erilaiset lait viranomaistoiminnasta ja Schengen velvoitteista vaativat Suomea tekemään. Hankkeeseen kuuluu toiminnan kehittäminen mm viisumiulkoistusta käyttäen.</t>
  </si>
  <si>
    <t>UM Ministeriö</t>
  </si>
  <si>
    <t>URKKI</t>
  </si>
  <si>
    <t>Ulkoasiainhallinnon yhteinen tietovarasto ja raportointiympäristö.</t>
  </si>
  <si>
    <t>VM JulkICT</t>
  </si>
  <si>
    <t>Kansallinen tunnistusratkaisu (KaPa)</t>
  </si>
  <si>
    <t xml:space="preserve">Hankkeen tehtävänä on kansallisen sähköisen tunnistamispalvelun toteuttaminen sisältäen tarvittavan tunnistuspalvelun jatkokehityksen sekä tunnistuspalvelun ylläpidon ja käytön edellyttämien hallintamallien käyttöönoton. </t>
  </si>
  <si>
    <t>SecICT, Valtion kyberhäiriöhallinnan kehittäminen</t>
  </si>
  <si>
    <t xml:space="preserve">Kehittää valtion kykyä ennaltaehkäistä ja hallita sen toimintaan kohdistuvia laajavaikutteisia ja vakavia tietoturva- ja kyberturvallisuuspoikkeamia. </t>
  </si>
  <si>
    <t>Palveluväylä (KaPA)</t>
  </si>
  <si>
    <t xml:space="preserve">Palveluväylähankkeen päätavoitteena on Kansallisen palveluväylän toteutus. Lisäksi hankkeen tavoitteena on liittää keskeisiä tietovarantoja Palvelu-väylään ja tukea kaikkien tietovarantojen liittymistä Palveluväylään. </t>
  </si>
  <si>
    <t>Palvelunäkymät (KaPA)</t>
  </si>
  <si>
    <t>Tavoitteena on toteuttaa selainkäyttöinen palvelu, jonka käyttäjä löytää julkisen hallinnon palvelut eri rooleissa, näkee ja hallinnoi omia tietojaan perusrekistereissä ja saa herätteitä palveluista oman elämäntilanteesta mukaan. Hankesuunnitelma liitteineen löytyy työryhmätilasta.</t>
  </si>
  <si>
    <t>Roolien ja valtuutusten hallinta (KaPA)</t>
  </si>
  <si>
    <t xml:space="preserve">Rooli- ja valtuutus -hankkeen tavoitteena on toteuttaa kansallinen Rooli- ja valtuutusrekisteri, jonka avulla voidaan luotettavasti tarkistaa henkilön tai yrityksen valtuudet, sähköiset valtakirjat ja oikeudet asioida sähköisesti toisen henkilön tai edustamansa yrityksen puolesta, </t>
  </si>
  <si>
    <t>Kuntatieto-ohjelma</t>
  </si>
  <si>
    <t>Ohjelman tavoitteena on parantaa edellytyksiä kuntien ja kuntayhtymien talous- ja toimintatietojen tuotannon, raportoinnin, jalostuksen ja tietojen käytön prosessien tuottavuuden parantamiseen niin kunta- kuin valtiotasolla.</t>
  </si>
  <si>
    <t>MERP-hanke: Maistraattien tiettyjen sähköisen asioinnin strategian 2012-2015 palveluiden toteuttaminen</t>
  </si>
  <si>
    <t>MERP-hanke sisältää toteutuksen tietyille maistraattien sähköisen asioinnin strategian 2012-2015 hankkeille sekä maistraattien strategian 2016-2019 toimenpiteille.</t>
  </si>
  <si>
    <t>VM Maistraatit</t>
  </si>
  <si>
    <t>Matka- ja kuluhallintajärjestelmän tuotteistus ja käyttöönotto, MATKUS</t>
  </si>
  <si>
    <t>Projektin tehtävä ja tavoitteena on Valtion talous- ja henkilöstöhallinnon palvelukeskuksen sekä sen asiakkaiden käyttöön soveltuvan matka- ja kuluhallinnan palvelun tuotteistus ja käyttöönotto.</t>
  </si>
  <si>
    <t>VM Palkeet</t>
  </si>
  <si>
    <t>Kuntatilastoinnin kehittäminen</t>
  </si>
  <si>
    <t>Tämä projekti on osa valtiovarainministeriön asettamaa kuntien talous- ja toimintatietojen, tilastoinnin ja tietohuollon kehittämisohjelmaa. TK:n tehtävät ilmenevät kuntatilastoinnin kehittämistä valmistelleen ohjausryhmän loppuraportista (VM julkaisut 24/2012).</t>
  </si>
  <si>
    <t>VM Tilastokeskus</t>
  </si>
  <si>
    <t>Maksutasetilastoinnin kehittäminen</t>
  </si>
  <si>
    <t xml:space="preserve">Hankkeen tarkoituksena on integroida maksutaseen laadinta osaksi kansantalouden tilinpitoa. Integroinnin on arvioitu tuottavan selkeitä koherenssi- ja tuottavuushyötyjä. </t>
  </si>
  <si>
    <t>Tutkijapalvelun kehittäminen</t>
  </si>
  <si>
    <t>Tämän hankkeen tarkoituksena on lisätä ja helpottaa tilastokäyttöön kerättyjen aineistojen käyttöä tieteellisessä tutkimuksessa ja tilastollisissa selvityksissä henkilöiden tietosuoja varmistaen.</t>
  </si>
  <si>
    <t>Korkean saatavuuden kehittämishanke (24/7)</t>
  </si>
  <si>
    <t>Hankkeen tavoitteena on kehittää Tullin tietojärjestelmien saatavuutta UCC-lainsäädännön edellyttämälle tasolle. Kehittäminen edellyttää mm. liiketoimintasovellusten alustan arkkitehtuurin kehittämistä, sovelluskohtaisen valvonnan, häiriönhallinnan ja päästä päähän valvonnan kehittämistä.</t>
  </si>
  <si>
    <t>VM Tulli</t>
  </si>
  <si>
    <t>Tietovarastoinnin ja raportoinnin kehittäminen (KESTI)</t>
  </si>
  <si>
    <t>Hankkeen tavoitteena on kehittää koko Tullin laajuinen keskitetty tietovarantoympäristö, joka tarjoaa tehokkaan ja modernin tietopohjan tullitoiminnan raportointi- ja analytiikkasovellusten hyödyntämiselle.</t>
  </si>
  <si>
    <t>Sovako-uudistus (Sovako 2.0)</t>
  </si>
  <si>
    <t xml:space="preserve">Varmistaa korvausjärjestelmän elinkaari vuoteen 2022 asti </t>
  </si>
  <si>
    <t>VM Valtiokonttori</t>
  </si>
  <si>
    <t>Valtion talous- ja henkilöstöhallinnon yhteinen tietojärjestelmähanke (KIEKU)</t>
  </si>
  <si>
    <t>Hanke toteuttaa ja käyttöönottaa valtiokonsernin talous- ja henkilöstöhallinnon prosesseja tukevan tietojärjestelmäkokonaisuuden SAP- ja CGI -tuotteilla.</t>
  </si>
  <si>
    <t>TIA-ohjelma (UUSI)</t>
  </si>
  <si>
    <t>Strateginen korvausinvestointihanke, jossa uusitaan valtion vahingonkorvaustoiminnan vakuutusjärjestelmä ja mahdollistetaan sähköiset palvelut ja toiminnan automatisointi.</t>
  </si>
  <si>
    <t>Toiminnanohjausjärjestelmäprojekti</t>
  </si>
  <si>
    <t>VM Valtori</t>
  </si>
  <si>
    <t>Viestinvälityspalvelun toteuttaminen</t>
  </si>
  <si>
    <t>Julkisen hallinnon viestinvälityspalvelun toteuttaminen.</t>
  </si>
  <si>
    <t>Päätelaiteratkaisun käyttöönottoprojekti.</t>
  </si>
  <si>
    <t>VRK / Käypä toteutus</t>
  </si>
  <si>
    <t>VRK:n VTJ:n käyttöympäristön uudistamisen kohteina ovat VTJ:n laite- ja tietoliikenneympäristöt, sovellus- ja tietokantaympäristöt sekä käyttö- ja aineistohallintapalvelut. Käyttöympäristö palveluineen rakennetaan Valtion Jaettuun Tuotantoympäristöön (VJT).</t>
  </si>
  <si>
    <t>IdM - Projekti</t>
  </si>
  <si>
    <t>IdM-projektissa tavoitteina on tuottaa valtion hallinnon yhteiseen käyttöön IdM-ratkaisu tarjottavaksi palveluna sisältäen ne tuotteen ominaisuudet, integraatiovalmiudet ja ympäristöt, jotka kuuluvat Vaiheen 1 tavoitteisiin.</t>
  </si>
  <si>
    <t xml:space="preserve">Projektin tarkoituksena on hankkia, toteuttaa ja ottaa käyttöön Valtoriin tietojärjestelmät, jotka tukevat palvelunhallintajärjestelmäprojektissa kuvattuja ISO/IEC 20000 laatustandardin mukaisia toimintaprosesseja. </t>
  </si>
  <si>
    <t>Sähköisen asiointialustan uusinta</t>
  </si>
  <si>
    <t>Verohallinnon sähköisen asiointialustan tekninen uudistaminen (mm. kokonaisuuden hallinnan ja hallittavuuden parantamiseksi) sisältäen jo käytössä olevien sähköisten palveluiden uudistamiset uudelle alustalle (vain nykyiset sähköiset palvelut).</t>
  </si>
  <si>
    <t>VM Verohallinto</t>
  </si>
  <si>
    <t>Tullin verotustehtävien siirto Verohallintoon</t>
  </si>
  <si>
    <t>Strategisen hallitusohjelman veropoliittisen linjauksen mukaan valmisteverotus, autoverotus ja maahantuonnin arvonlisäverotus siirretään hallitusti Verohallinnon hoidettavaksi kustannus- ja resurssihyötyjen saavuttamiseksi ja yritysten hallinnollisen taakan pienentämiseksi.</t>
  </si>
  <si>
    <t>Suoraveloituksen poistumisen korvaavien ratkaisuiden käyttöönotot: e-lasku, suoramaksu, verkkolasku</t>
  </si>
  <si>
    <t>Maksuliikenteen suoraveloituksen poistumista korvaavien uusien maksamismuotojen käyttöönotto korkean automaatiotason turvaamiseksi: Suoramaksu ja e-lasku (henkilöasiakkaat), verkkolasku (yritysasiakkaat) ja verkkomaksupainike (kaikille).</t>
  </si>
  <si>
    <t>Analytiikkatyökalujen hankinta ja käyttöönotto</t>
  </si>
  <si>
    <t>Hankkeessa hankitaan ja otetaan käyttöön palvelinpohjainen, koko Verohallinnon laajuinen koordinoitu analysointitoiminnan mahdollistava analytiikkaratkaisu Verohallinnon valvonta- ja ohjaustoimien oikean suuntaamisen kehittämiseksi/varmistamiseksi.</t>
  </si>
  <si>
    <t>Kansainväliset verotustietojen tietojenvaihdon muutokset mm. EU:n hallinnollisen yhteistyön direktiivi</t>
  </si>
  <si>
    <t>Täyttää kansainvälisten sopimusten ja EU-lainsäädännön sekä kansainvälisistä velvoitteista johtuen tehtyjen kansallisten lainsäädäntömuutosten asettamat vaatimukset sekä automaattisen tietojenvaihdon vastavuoroisuusvelvoitteet vaaditussa aikataulussa. Hanke sisältää useita eri säädösmuutoksia.</t>
  </si>
  <si>
    <t>Kokonaisarkkitehtuurin uudistaminen</t>
  </si>
  <si>
    <t>Verotuksen noin 70 verotusjärjestelmän korvaaminen uuden arkkitehtuurin mukaisella ratkaisulla (ns. tuoteperusteiselle valmisohjelmistoratkaisulla).</t>
  </si>
  <si>
    <t>Kapasiteettipalvelun käyttöönotto</t>
  </si>
  <si>
    <t>Valtion yhteisesti kilpailuttamaan konesali- ja kapasiteettipalveluun liittyvä Verohallinnon käyttöönottohanke.</t>
  </si>
  <si>
    <t>Puhelinjärjestelmätoimittajan vaihto</t>
  </si>
  <si>
    <t>Hankintalain edellyttämästä uudelleen kilpailutuksesta aiheutuva toimittajavaihdon muutoshanke: Valtion yhteishankinnasta aiheutuva puhelinjärjestelmän toimittajavaihdon Verohallinnon muutos- ja käyttöönottohanke.</t>
  </si>
  <si>
    <t>Viranomaistietopalvelurajapinnan käyttöönotto</t>
  </si>
  <si>
    <t>Toteuttaa viranomaiskäyttöön keskittyvä viranomaistietopalvelurajapinta, jonka kautta viranomaiset saavat toiminnassaan tarvitsemiaan keskeiset julkishallinnon yritystietovarantojen yritystiedot yhteisen rajapinnan kautta integroituna omiin tietojärjestelmiinsä (sovellus-sovellus-yhteys).</t>
  </si>
  <si>
    <t>Prosessiohjauksen edellyttämien työvälineiden hankinnat ja käyttöönotot</t>
  </si>
  <si>
    <t xml:space="preserve">Uusien Verohallinnon toiminnan ohjauksen ja suunnittelun työvälineistöjen hankinnat ja käyttöönotot, kun Verohallinto siirtyy valmisohjelmistouudistamisen yhteydessä prosessijohtamiseen ja verotustoiminnassa toiminnanohjausjärjestelmäperusteisen tuoteratkaisun käyttöön. </t>
  </si>
  <si>
    <t>Asiakkaan sähköinen tavoittamisen hallinta</t>
  </si>
  <si>
    <t>Tavoitteena on vähentää asiakkaille lähetettävän paperipostin määrää siirtämällä tiedoksiantoja ja lisäselvityspyyntöjä sähköiseen kanavaan.</t>
  </si>
  <si>
    <t xml:space="preserve">Asiakirjojen digitalisointi sähköiseen muotoon </t>
  </si>
  <si>
    <t>Hankkeen tavoite on muuntaa saapuvien asiakirjojen käsittelysähköiseksi kaikkien saapuvien asiakirjojen osalta (eteneminen jaksotettu Valmis-hankkeen käyttöönottovaiheistuksen vaatimusten mukaan).</t>
  </si>
  <si>
    <t>Lapsivähennys</t>
  </si>
  <si>
    <t>Toteuttaa Pääministeri Stubbin hallituksen ohjelmaan kirjattu pienituloisten lapsiperheiden veromuutos, nk. lapsivähennys. Muutos toteutettaisiin verotusjärjestelmiin vuodesta 2015 alkaen. Lapsiperheet saisivat oman vähennyksensä, joka käyttäytyisi TVL 125 §:n työtulovähennyksen tavoin,</t>
  </si>
  <si>
    <t>Osinkoverotuksen 2014 ja 2015 muutokset</t>
  </si>
  <si>
    <t>HE 185/2013 Muutoksia julkisesti noteeratuista yhtiöistä saatujen osinkojen ja muista kuin julkisista yhtiöistä saatujen osinkojen verovapaisiin ja veronalaisiin osuuksiin verovuodesta 2013 alkaen. HE 139/2014 Muutokset osuuskunnan jakamien ylijäämien verotukseen verovuodesta 2014 alkaen.</t>
  </si>
  <si>
    <t>XBRL-muotoinen taloustietojen raportointi</t>
  </si>
  <si>
    <t>Luodaan Verohallintoon valmiudet vastaanottaa, käsitellä, tallentaa ja arkistoida XBRL-muotoisia tilinpäätösaineistoja ja tuloveroilmoituksia. Samalla luovutan käytännöstä, jossa Verohallinto välittää tilinpäätöstiedot PRH:lle.</t>
  </si>
  <si>
    <t>Valtioneuvoston hanketietopalvelun kehittämishanke</t>
  </si>
  <si>
    <t>Kilpailuttaa, hankkia, toteuttaa ja käyttöönottaa uusi valtioneuvoston hanketietopalvelu, joka kokoaa julkisen hanketiedon valtioneuvoston merkittävistä asioista laadultaan ja kattavuudeltaan yhtenäiseksi kokonaisuudeksi.</t>
  </si>
  <si>
    <t>VNK Ministeriö</t>
  </si>
  <si>
    <t>ENVIBASE Ympäristö- ja luonnonvaratieto avoimeen käyttöön</t>
  </si>
  <si>
    <t>YM Ministeriö</t>
  </si>
  <si>
    <t>Hallinnonla &amp; Virasto/Laitos</t>
  </si>
  <si>
    <t>Aloituspvm</t>
  </si>
  <si>
    <t>Arvioitu valmistuminen</t>
  </si>
  <si>
    <t>Raportointi-pvm</t>
  </si>
  <si>
    <t>Edisty-minen</t>
  </si>
  <si>
    <t>VALTTI -käyttöönotot</t>
  </si>
  <si>
    <t>Potilastiedon arkisto vaihe 2 (osa Kanta-hanketta)</t>
  </si>
  <si>
    <t>Sähköinen lääkemääräys vaihe 2 (osa Kanta-hanketta)</t>
  </si>
  <si>
    <t>Vanhojen potilastietojen arkistointi vaihe 1 (osa Kanta-hanketta)</t>
  </si>
  <si>
    <t>Kansalainen hyvinvointitiedot (PHR) (osa Kanta-hanketta)</t>
  </si>
  <si>
    <t>Kuva-arkisto vaihe 1 (osa Kanta-hanketta)</t>
  </si>
  <si>
    <t>Kansallinen ammatilaisten käyttöliittymä -Kelain vaihe 1 (osa Kanta-hanketta)</t>
  </si>
  <si>
    <t>Hankkeen tavoitteena on toteuttaa uuden vesihuoltolain asetuksen mukaiset tiedoksianto- ja tarkkailuvelvoitteet keskitetyllä tietojärjestelmällä. Lisäksi tavoitteena on vähentää päällekkäistä tiedonkeruuta, edistää vesihuoltolaitostiedon yhteiskäyttöisyyttä sekä vähentää merkittävästi manuaalista tiedonkäsittelyä.</t>
  </si>
  <si>
    <t>Parantaa ympäristötiedon hankinnan, varastoinnin ja jakelun tehokkuutta sekä tiedon hyödynnettävyyttä</t>
  </si>
  <si>
    <t>LVM yht.</t>
  </si>
  <si>
    <t>8 kpl</t>
  </si>
  <si>
    <t>MMM yht.</t>
  </si>
  <si>
    <t>Jäljellä 
(BUD-TOT)</t>
  </si>
  <si>
    <t>17 kpl</t>
  </si>
  <si>
    <t>OKM yht.</t>
  </si>
  <si>
    <t>6 kpl</t>
  </si>
  <si>
    <t>OM yht.</t>
  </si>
  <si>
    <t>2 kpl</t>
  </si>
  <si>
    <t>4 kpl</t>
  </si>
  <si>
    <t>PLM yht.</t>
  </si>
  <si>
    <t>1 kpl</t>
  </si>
  <si>
    <t>SM yht.</t>
  </si>
  <si>
    <t>STM yht.</t>
  </si>
  <si>
    <t>11 kpl</t>
  </si>
  <si>
    <t>TEM yht.</t>
  </si>
  <si>
    <t>UM yht.</t>
  </si>
  <si>
    <t>VM JulkICT yht.</t>
  </si>
  <si>
    <t>VM (pl. JulkICT) yht.</t>
  </si>
  <si>
    <t>31 kpl</t>
  </si>
  <si>
    <t>YM yht.</t>
  </si>
  <si>
    <t>VNK yht.</t>
  </si>
  <si>
    <t>Kaikki yht.</t>
  </si>
  <si>
    <t>106 kpl</t>
  </si>
  <si>
    <t>Hallinnonala &amp; Virasto/Laitos</t>
  </si>
  <si>
    <t>Kustannusten suuruusluokka</t>
  </si>
  <si>
    <t>Suurteholaskentakapasiteetin uusiminen</t>
  </si>
  <si>
    <t>Uusitaan Ilmatieteen laitoksen suurteholaskentalaitteisto osana NordNWP-kehityshanketta.</t>
  </si>
  <si>
    <t>Suunnittelu</t>
  </si>
  <si>
    <t>LVM Ilmatieteen laitos</t>
  </si>
  <si>
    <t>1 - 5 M€</t>
  </si>
  <si>
    <t>Sodankylän satelliittitoiminnot</t>
  </si>
  <si>
    <t>Hankkeen tavoitteena on hankkia Sodankylän kansalliseen satelliittidatakeskukseen uusi satelliittivastaanottoantenni, sekä edelleen kehittää keskuksen satelliittidatan prosessointi-, datan arkistointi- ja jakelujärjestelmiä.</t>
  </si>
  <si>
    <t>Ajoneuvojärjestelmien sovellusarkkitehtuurin kehittäminen</t>
  </si>
  <si>
    <t>Ajoneuvojärjestelmien ylläpitokustannusten merkittävä laskeminen, kehitystyön läpimenoajan merkittävä lyhentäminen, rekisteritietojen laadun ja asiakkaiden kokeman laadun paraneminen.</t>
  </si>
  <si>
    <t>ASHA- asianhallinnan kehittäminen</t>
  </si>
  <si>
    <t>ASHA -hankkeen tavoitteena on kehittää Trafin asian- ja asiakirjahallintaaja siihen liittyviä palveluita.</t>
  </si>
  <si>
    <t>Tiedonluovutuksen kumppanimallista luopuminen ja tiedon maksuttomuus (Tietopalvelutehdas)</t>
  </si>
  <si>
    <t xml:space="preserve">Tarkoituksena on mahdollistaa Trafin hallinnoimien rekisteritietojen nykyaikainen, sujuva sekä tietosuoja- ja turva näkökulmat huomioiva uudelleenkäyttö. Projektissa huomioidaan kaikkien liikennemuotojen tiedon hyödyntäminen. </t>
  </si>
  <si>
    <t>ASREK Sähköinen asunto-osakerekisteri</t>
  </si>
  <si>
    <t xml:space="preserve">Luoda osakehuoneistoille ja huoneistoja koskeville tiedoille ja omistajamerkinnöille kansallinen sähköinen rekisteri. </t>
  </si>
  <si>
    <t>&gt; 5 M€</t>
  </si>
  <si>
    <t>VARES</t>
  </si>
  <si>
    <t xml:space="preserve">Vares-hankkeessa tavoitteena on luoda valtakunnallinen varhaiskasvatuksen masterdata, jonka pohjana toimii varhaiskasvatuksen palveluntarjoajien (kunta, yksityinen, seurakunnat) tuottama toimintaa ja taloutta kuvaava tieto. </t>
  </si>
  <si>
    <t xml:space="preserve">HAIPA Hallinto- ja erityistuomioistuinten toiminnanohjaus- ja dokumentaationhallintajärjestelmän kehittämishanke </t>
  </si>
  <si>
    <t>Sähköistää hallinto- ja erityistuomioistuinten asiankäsittelyprosessi, pyrkiä virtaviivaistamaan ja mahdollisuuksien mukaan yhtenäistämään tuomioistuinprosesseja sekä helpottamaan sidosryhmäyhteistyötä</t>
  </si>
  <si>
    <t>Nettiäänestysjärjestelmä kunnallisia neuvoa-antavia kansanäänestyksiä varten</t>
  </si>
  <si>
    <t>Osana oikeusministeriön demokratiaverkkopalveluja toteutettaisiin nettiäänestysjärjestelmä, joka olisi ilman eri korvausta kuntien käytettävissä kunnallisissa neuvoa-antavissa kansanäänestyksissä. Nettiäänestystä voitaisiin mahdollisesti kokeilla kansanäänestysten ohella myös pienimuotoisesti, esime</t>
  </si>
  <si>
    <t>Esisuunnittelu</t>
  </si>
  <si>
    <t>Älykäs digitaalinen virasto (UMA5 - UMA6)</t>
  </si>
  <si>
    <t>Maahanmuuttoviraston kärkihanke hallitusohjelman digitalisaatiohankekokonaisuudeksi. Viedä maahanmuuton digitalisaatio tuottavuusloikalla merkittävästi tuottavammalle tasolle. Tarkempi kuvaus erillisessä materiaalissa.</t>
  </si>
  <si>
    <t>TURSEL Turvallisuusselvitysrekisteri</t>
  </si>
  <si>
    <t>Hanke tuottaa 1.1.2015 voimaan tulleen turvallisuusselvityslain mukaisen Turvallisuusselvitysrekisterin kaikkien toimivaltaisten viranomaisten käyttöön.</t>
  </si>
  <si>
    <t>SM Suojelupoliisi</t>
  </si>
  <si>
    <t>STM Ministeriö</t>
  </si>
  <si>
    <t>Kärkihanke muuttaa osatyökykyisten asemaa työmarkkinoilla. Tämä saavutetaan mm. tehostamalla palvelujärjestelmän toimintaa osatyökykyisten työllistymistä tukevaksi ja poistamalla kannustinloukkuja.</t>
  </si>
  <si>
    <t>Kärkihankkeen tavoitteena on lisätä terveitä elämäntapoja, kuten liikuntaa, ja vahvistetaan mielenterveyttä jokaisen suomalaisen arjessa sekä loivennetaan hyvinvointi- ja terveyseroja.</t>
  </si>
  <si>
    <t xml:space="preserve">Kärkihankkeen tavoitteena ovat nykyistä lapsi- ja perhelähtöisemmät, vaikuttavammat, kustannustehokkaammat ja paremmin yhteen sovitetut palvelut. </t>
  </si>
  <si>
    <t>Asiakastiedon arkisto vaihe 2</t>
  </si>
  <si>
    <t>Asiakastiedon arkisto vaihe 3</t>
  </si>
  <si>
    <t>Kansallinen ammattilaisen käyttöliittymä -Kelain vaihe 2</t>
  </si>
  <si>
    <t>Kansalliseen käyttöliittymään (Kelain) toteutetaan sähköisen lääkemääräyksen lakimuutosten 2. osan toiminnallisuudet ja mahdollistetaan Kelaimen mobiilikäyttö</t>
  </si>
  <si>
    <t>KEHA-KATRE</t>
  </si>
  <si>
    <t>Tavoitteena ottaa kansallinen tulorekisteri täysimittaisesti ja kattavasti käyttöön työ- ja elinkeinoministeriön hallinnonalan maksatusprosesseissa, jotka hyödyntävät palkka- ja etuustietoa, ja jotka ovat prosesseina tai tietojärjestelminä KEHA-keskuksen omistamia tai ylläpitämiä.</t>
  </si>
  <si>
    <t>TEM KEHA-keskus</t>
  </si>
  <si>
    <t>Oma Yritys-Suomi -palvelukokonaisuuden jatkokehittäminen</t>
  </si>
  <si>
    <t xml:space="preserve">Hankkeen tarkoituksena on jatkokehittää Oma Yritys-Suomi -palvelukokonaisuutta. Palvelukokonaisuus sisältää yrityksen Oma Yritys-Suomi -palvelun, neuvojan Asiakaspalvleun Oma Yritys-Suomi -työtilan sekä Verkostotyökalu. </t>
  </si>
  <si>
    <t>Asiakaslähtöinen lupa-, ilmoitus- ja valvontatoiminnan uudistaminen</t>
  </si>
  <si>
    <t>Toteuttaa viranomaisrajat ylittävä asiakaslähtöinen lupien ja ilmoitusten kehittämisen malli sekä digitaalinen kokonaispalvelu</t>
  </si>
  <si>
    <t>KemiDigi - Kemikaalitietojen digitaalinen hallinta: yritysten ja eri viranomaisten yhteiskäyttöinen kemikaalitietojen ilmoitus- ja hallintapalvelu  (esiselvitys- ja vaatimusmäärittely)</t>
  </si>
  <si>
    <t>Laaditaan esiselvitys- ja vaatimusmäärittely kemikaalitietojen hallinnan digitalisoimiseksi. Vaatimusmäärittelyn pohjalta hankkeen tuloksena laaditaan toteutussuunnitelma vuosille 2016-2019</t>
  </si>
  <si>
    <t>Tullin asiakaslähtöiset digitaaliset asiointipalvelut (AIDA)</t>
  </si>
  <si>
    <t>Hankkeessa käynnistetään ja tuetaan projekteja, jotka edistävät julkishallinnon digitalisaatiotavoitteiden toteuttamista Tullin asiointipalveluissa. Hanke vastaa kansallisen palveluväylän kautta tarjottavien palveluiden integroitumisratkaisuista Tullin tietojärjestelmiin.</t>
  </si>
  <si>
    <t>Mobiilikäytön tehostaminen</t>
  </si>
  <si>
    <t>Tullissa on tarve hyödyntää enemmän mobiiliteknologiaa ja tietojärjestelmiä tullityössä aika- ja paikkariippumattomasti työprosessien tehostamiseksi.</t>
  </si>
  <si>
    <t>Rahavirtajärjestelmien ja -prosessien kehittäminen (RAHJE)</t>
  </si>
  <si>
    <t>Tullin rahavirtaprosesseja ja -järjestelmiä on kehitetty eri aikakausina ja osin siilomaisesti. Hankkeen tavoitteena on kehittää kohdealueen toimintaa kokonaisvaltaisesti ja varmistaa rahavirtajärjestelmien tekninen toimivuus nykyvaatimusten mukaisesti.</t>
  </si>
  <si>
    <t>Tullausprosessien ja -järjestelmien kokonaisuudistus (UTU)</t>
  </si>
  <si>
    <t>Hankkeessa käyttöönotetaan EU-lainsäädännön mukainen, toimintavarma tullausjärjestelmä. Tulliselvitystoiminnan jatkuvuudesta huolehditaan vaiheittain edettäessä. Asiointiketjun toimivuus ja asioinnin helppous ovat keskeisiä tavoitteita.</t>
  </si>
  <si>
    <t>Tehtävien ja resurssien hallinta ja ohjaus (TERHO)</t>
  </si>
  <si>
    <t>Hankkeen tavoitteena on kehittää Tullissa tehtävien toimeksiantojen hallintaa ja dokumenttienhallintaa hankkimalla koko Tullin käyttöön yhteinen sovelluskehitin, jolla liiketoiminnan prosesseja ja niitä tukevia tietojärjestelmiä voidaan mallintaa.</t>
  </si>
  <si>
    <t>Keskuskirjanpidon uudistaminen</t>
  </si>
  <si>
    <t>Tehot irti Kiekun käytöstä</t>
  </si>
  <si>
    <t>Kansallinen tulorekisterin perustaminen, Verohallinnon vastuuosuudet perustamisessa</t>
  </si>
  <si>
    <t>Kansallisen tulorekisterin ja siihen liittyvien rekisteri-palveluiden hankinta ja käyttöönotto sekä rekisterin käyttöönottavien sidosryhmien käyttöönottojen kokonaiskoordinointi (ja projektien suunnittelun tukeminen).</t>
  </si>
  <si>
    <t>Henkilöasiakkaiden reaaliaikainen tuloverotus, 1. vaihe</t>
  </si>
  <si>
    <t>Turvataan henkilöasiakkaiden reaaliaikaisen tuloverotuksen edistäminen valmisohjelmistouudistuksen ja tulorekisterin käyttöönottojen yhteydessä.</t>
  </si>
  <si>
    <t>Väestötietojärjestelmän (VTJ) kokonaisuudistushanke (HETI)</t>
  </si>
  <si>
    <t>Hankkeessa on kyse VTJ:n henkilötietojen rekisteröinnin kehittämisestä, ja se on osa VTJ:n kokonaisuudistusta, joka alkoi RAKI-hankkeesta. Hanke mahdollistaa VTJ:n tietopalveluiden ja ylläpidon automatisoinnin sekä turvaa VTJ:n teknologisen elinkaaren jatkuvuuden.</t>
  </si>
  <si>
    <t>VM Väestörekisterikeskus</t>
  </si>
  <si>
    <t>Valtioneuvoston asianhallinnan kehittäminen (VAHVA)</t>
  </si>
  <si>
    <t>Valtioneuvoston yhteisen asianhallinnan kehittäminen</t>
  </si>
  <si>
    <t>Tila</t>
  </si>
  <si>
    <t>Virasto/Laitos</t>
  </si>
  <si>
    <t>Eläintietojärjestelmä HANKE</t>
  </si>
  <si>
    <t>Päättynyt</t>
  </si>
  <si>
    <t>Hyötyjen jälkiseuranta</t>
  </si>
  <si>
    <t>Kieku HANKE</t>
  </si>
  <si>
    <t>Oppijan verkkopalvelukokonaisuus</t>
  </si>
  <si>
    <t>Oppijan verkkopalvelun keskitetyt palvelut</t>
  </si>
  <si>
    <t>OKM Opetushallitus</t>
  </si>
  <si>
    <t>SADe-osallistumisympäristö</t>
  </si>
  <si>
    <t>Verkkoviestinnän julkaisujärjestelmät STM:n hallinnonalalle</t>
  </si>
  <si>
    <t>SADe-ohjelman sosiaali- ja terveysalan palvelukokonaisuus</t>
  </si>
  <si>
    <t>Palkkaturvasovelluksen uudistamisprojekti (PATU-projekti)</t>
  </si>
  <si>
    <t>OHIM SP - tavaramerkki- ja malliasioiden järjestelmäuudistus</t>
  </si>
  <si>
    <t>YTJ SA Lomake- ja ohjattu ilmoittaminen</t>
  </si>
  <si>
    <t>YYL - Varusohjelmistopäivitys</t>
  </si>
  <si>
    <t>SADe‐ohjelman Yrityksen palvelukokonaisuus</t>
  </si>
  <si>
    <t>Rekrytoinnin palvelukokonaisuuden uudistaminen (Heli2 ja Valtiolle.fi) (VK:n toteutus)</t>
  </si>
  <si>
    <t>Kansalaisen yleisneuvontapalvelu -hanke</t>
  </si>
  <si>
    <t>SADe Etäpalvelut-hanke</t>
  </si>
  <si>
    <t>Työnantajavelvoitteiden palvelukokonaisuus</t>
  </si>
  <si>
    <t>EU:n rajat ylittävän kaupan sähköinen asiointipalvelu</t>
  </si>
  <si>
    <t xml:space="preserve">Rakennusalan harmaan talouden torjunnan ilmoittautumis- ja ilmoitusmenettely </t>
  </si>
  <si>
    <t>Verovelkarekisterin käyttöönotto</t>
  </si>
  <si>
    <t>Lähdeverolain 2014 muutokset</t>
  </si>
  <si>
    <t>RAKI hanke</t>
  </si>
  <si>
    <t>SADe-RYPK Asumisen ja rakentamisen ePalvelut</t>
  </si>
  <si>
    <t>Toimintamallit uudistetaan ja eri organisaatioiden tietojen yhteiskäyttö tehdään mahdolliseksi. Asiakkaan omatoimisuutta ja valinnanvapautta tuetaan ja sähköiset palvelut otetaan käyttöön. Kustannusten kasvua voidaan hillitä. Henkilöstö voi keskittyä työtehtäviin, jotka hyödyttävät eniten asiakkaiden hyvinvointia.</t>
  </si>
  <si>
    <t>KH1 Palvelut asiakaslähtöisiksi
(jakautuu osahankkeisiin)</t>
  </si>
  <si>
    <t>KH2 Edistetään terveyttä ja hyvinvointia sekä vähennetään eriarvoisuutta (jakautuu osahankkeisiin)</t>
  </si>
  <si>
    <t>KH3 Lapsi- ja perhepalveluiden muutosohjelma (jakautuu osahankkeisiin)</t>
  </si>
  <si>
    <t>Kärkihankkeen tavoitteena on kehittää ikäihmisille sekä omais- ja perhehoitajille nykyistä yhdenvertaisemmat, paremmin koordinoidut ja kustannusten kasvua hillitsevät palvelut.</t>
  </si>
  <si>
    <t>KH4 Kehitetään ikäihmisten kotihoitoa ja vahvistetaan kaiken ikäisten omaishoitoa (jakautuu osahankkeisiin)</t>
  </si>
  <si>
    <t>KH5 Osatyökykyisille tie työelämään
(jakautuu osahankkeisiin)</t>
  </si>
  <si>
    <t>II-vaihe: Tietojen saatavuus rekisterinpitäjien välillä ja Omakannan käyttöönotto</t>
  </si>
  <si>
    <t>Rakenteisen asiakastiedon käyttöönotto</t>
  </si>
  <si>
    <t>Yhteisen tiedon palvelumalli (osa kärkihanketta)</t>
  </si>
  <si>
    <t xml:space="preserve">Luodaan yhteinen tiedon palvelumalli asiakaslähtöisten sähköisten palvelujen kehittämiseen, viranomaisten väliseen tiedon hyödyntämiseen ja tietovarantojen parempaan käyttöön. </t>
  </si>
  <si>
    <t>Keskuskirjanpidon tietojärjestelmien uudistaminen. Järjestelmiä käytetään valtion taloustiedon keskitettyyn tuottamiseen ja raportointiin, sis. valtion tilinpäätös ja keskitetty valtuusseuranta.</t>
  </si>
  <si>
    <t>Hankkeen tarkoituksena on tehostaa virastojen talous- ja henkilöstöhallinnon toimintaa mukauttamalla yhdessä virastojen kanssa virastojen tapaa toimia Kieku-maailmassa tehokkaasti ja yhteisten toimintamallien mukaisesti.</t>
  </si>
  <si>
    <t>yht. 35 hanketta</t>
  </si>
  <si>
    <t>Sähköinen lääkemääräysvaihe 1 (Kanta-hankkeen osa)</t>
  </si>
  <si>
    <t>Hanke päättynyt</t>
  </si>
  <si>
    <t>VM Valtiovarain-ministeriö</t>
  </si>
  <si>
    <t>VM VRK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</si>
</sst>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
    <numFmt numFmtId="165" formatCode="d\.m\.yyyy;@"/>
  </numFmts>
  <fonts count="20" x14ac:knownFonts="1">
    <font>
      <sz val="11"/>
      <color indexed="8"/>
      <name val="Calibri"/>
      <family val="2"/>
    </font>
    <font>
      <sz val="11"/>
      <color theme="1"/>
      <name val="Calibri"/>
      <family val="2"/>
    </font>
    <font>
      <sz val="11"/>
      <color theme="1"/>
      <name val="Calibri"/>
      <family val="2"/>
    </font>
    <font>
      <b/>
      <sz val="18"/>
      <color theme="3"/>
      <name val="Cambria"/>
      <family val="2"/>
      <scheme val="major"/>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65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b/>
      <sz val="11"/>
      <color indexed="8"/>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auto="1"/>
      </top>
      <bottom style="thin">
        <color auto="1"/>
      </bottom>
      <diagonal/>
    </border>
    <border>
      <left/>
      <right/>
      <top style="medium">
        <color auto="1"/>
      </top>
      <bottom style="medium">
        <color auto="1"/>
      </bottom>
      <diagonal/>
    </border>
    <border>
      <left/>
      <right/>
      <top/>
      <bottom style="thin">
        <color indexed="64"/>
      </bottom>
      <diagonal/>
    </border>
  </borders>
  <cellStyleXfs count="55">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cellStyleXfs>
  <cellXfs count="48">
    <xf numFmtId="0" fontId="0" fillId="0" borderId="0" xfId="0"/>
    <xf numFmtId="49" fontId="0" fillId="0" borderId="0" xfId="0" applyNumberFormat="1" applyFont="1" applyAlignment="1">
      <alignment horizontal="left" vertical="top"/>
    </xf>
    <xf numFmtId="165" fontId="0" fillId="0" borderId="0" xfId="0" applyNumberFormat="1" applyFont="1" applyAlignment="1">
      <alignment horizontal="right" vertical="top"/>
    </xf>
    <xf numFmtId="164" fontId="0" fillId="0" borderId="0" xfId="0" applyNumberFormat="1" applyFont="1" applyAlignment="1">
      <alignment horizontal="right" vertical="top"/>
    </xf>
    <xf numFmtId="0" fontId="0" fillId="0" borderId="0" xfId="0" applyAlignment="1">
      <alignment wrapText="1"/>
    </xf>
    <xf numFmtId="3" fontId="0" fillId="0" borderId="0" xfId="0" applyNumberFormat="1" applyFont="1" applyAlignment="1">
      <alignment horizontal="right" vertical="top"/>
    </xf>
    <xf numFmtId="0" fontId="0" fillId="0" borderId="0" xfId="0" applyNumberFormat="1" applyFont="1" applyAlignment="1">
      <alignment horizontal="left" vertical="top" wrapText="1"/>
    </xf>
    <xf numFmtId="0" fontId="0" fillId="0" borderId="0" xfId="0" applyAlignment="1">
      <alignment horizontal="left" vertical="top" wrapText="1"/>
    </xf>
    <xf numFmtId="49" fontId="0" fillId="0" borderId="0" xfId="0" applyNumberFormat="1" applyFont="1" applyAlignment="1">
      <alignment horizontal="left" vertical="top" wrapText="1"/>
    </xf>
    <xf numFmtId="49" fontId="19" fillId="33" borderId="0" xfId="0" applyNumberFormat="1" applyFont="1" applyFill="1" applyAlignment="1">
      <alignment horizontal="left" wrapText="1"/>
    </xf>
    <xf numFmtId="49" fontId="19" fillId="33" borderId="0" xfId="0" applyNumberFormat="1" applyFont="1" applyFill="1" applyAlignment="1">
      <alignment horizontal="right" wrapText="1"/>
    </xf>
    <xf numFmtId="49" fontId="0" fillId="33" borderId="10" xfId="0" applyNumberFormat="1" applyFill="1" applyBorder="1" applyAlignment="1">
      <alignment horizontal="right" vertical="top" wrapText="1"/>
    </xf>
    <xf numFmtId="49" fontId="0" fillId="33" borderId="10" xfId="0" applyNumberFormat="1" applyFill="1" applyBorder="1" applyAlignment="1">
      <alignment horizontal="left" vertical="top"/>
    </xf>
    <xf numFmtId="49" fontId="0" fillId="33" borderId="10" xfId="0" applyNumberFormat="1" applyFont="1" applyFill="1" applyBorder="1" applyAlignment="1">
      <alignment horizontal="left" vertical="top" wrapText="1"/>
    </xf>
    <xf numFmtId="49" fontId="0" fillId="33" borderId="10" xfId="0" applyNumberFormat="1" applyFont="1" applyFill="1" applyBorder="1" applyAlignment="1">
      <alignment horizontal="left" vertical="top"/>
    </xf>
    <xf numFmtId="165" fontId="0" fillId="33" borderId="10" xfId="0" applyNumberFormat="1" applyFont="1" applyFill="1" applyBorder="1" applyAlignment="1">
      <alignment horizontal="right" vertical="top"/>
    </xf>
    <xf numFmtId="165" fontId="0" fillId="33" borderId="10" xfId="0" applyNumberFormat="1" applyFont="1" applyFill="1" applyBorder="1" applyAlignment="1">
      <alignment horizontal="right" vertical="top" wrapText="1"/>
    </xf>
    <xf numFmtId="164" fontId="0" fillId="33" borderId="10" xfId="0" applyNumberFormat="1" applyFont="1" applyFill="1" applyBorder="1" applyAlignment="1">
      <alignment horizontal="right" vertical="top"/>
    </xf>
    <xf numFmtId="3" fontId="0" fillId="33" borderId="10" xfId="0" applyNumberFormat="1" applyFont="1" applyFill="1" applyBorder="1" applyAlignment="1">
      <alignment horizontal="right" vertical="top"/>
    </xf>
    <xf numFmtId="0" fontId="0" fillId="33" borderId="10" xfId="0" applyNumberFormat="1" applyFill="1" applyBorder="1" applyAlignment="1">
      <alignment horizontal="left" vertical="top"/>
    </xf>
    <xf numFmtId="49" fontId="19" fillId="33" borderId="0" xfId="0" applyNumberFormat="1" applyFont="1" applyFill="1" applyAlignment="1">
      <alignment horizontal="right" vertical="top" wrapText="1"/>
    </xf>
    <xf numFmtId="3" fontId="0" fillId="0" borderId="0" xfId="0" applyNumberFormat="1" applyAlignment="1">
      <alignment vertical="top"/>
    </xf>
    <xf numFmtId="0" fontId="0" fillId="0" borderId="0" xfId="0" applyAlignment="1">
      <alignment vertical="top"/>
    </xf>
    <xf numFmtId="49" fontId="0" fillId="33" borderId="10" xfId="0" applyNumberFormat="1" applyFill="1" applyBorder="1" applyAlignment="1">
      <alignment horizontal="left" vertical="top" wrapText="1"/>
    </xf>
    <xf numFmtId="0" fontId="0" fillId="33" borderId="10" xfId="0" applyFill="1" applyBorder="1" applyAlignment="1">
      <alignment horizontal="right" wrapText="1"/>
    </xf>
    <xf numFmtId="0" fontId="0" fillId="33" borderId="10" xfId="0" applyNumberFormat="1" applyFill="1" applyBorder="1"/>
    <xf numFmtId="0" fontId="0" fillId="33" borderId="10" xfId="0" applyFill="1" applyBorder="1" applyAlignment="1">
      <alignment wrapText="1"/>
    </xf>
    <xf numFmtId="0" fontId="0" fillId="33" borderId="10" xfId="0" applyFill="1" applyBorder="1"/>
    <xf numFmtId="3" fontId="0" fillId="33" borderId="10" xfId="0" applyNumberFormat="1" applyFill="1" applyBorder="1"/>
    <xf numFmtId="0" fontId="0" fillId="33" borderId="11" xfId="0" applyFill="1" applyBorder="1" applyAlignment="1">
      <alignment horizontal="right" wrapText="1"/>
    </xf>
    <xf numFmtId="0" fontId="0" fillId="33" borderId="11" xfId="0" applyNumberFormat="1" applyFill="1" applyBorder="1"/>
    <xf numFmtId="0" fontId="0" fillId="33" borderId="11" xfId="0" applyFill="1" applyBorder="1" applyAlignment="1">
      <alignment wrapText="1"/>
    </xf>
    <xf numFmtId="0" fontId="0" fillId="33" borderId="11" xfId="0" applyFill="1" applyBorder="1"/>
    <xf numFmtId="3" fontId="0" fillId="33" borderId="11" xfId="0" applyNumberFormat="1" applyFill="1" applyBorder="1"/>
    <xf numFmtId="49" fontId="0" fillId="0" borderId="12" xfId="0" applyNumberFormat="1" applyFont="1" applyBorder="1" applyAlignment="1">
      <alignment horizontal="left" vertical="top" wrapText="1"/>
    </xf>
    <xf numFmtId="165" fontId="0" fillId="0" borderId="12" xfId="0" applyNumberFormat="1" applyFont="1" applyBorder="1" applyAlignment="1">
      <alignment horizontal="right" vertical="top"/>
    </xf>
    <xf numFmtId="0" fontId="0" fillId="0" borderId="0" xfId="0" applyAlignment="1">
      <alignment horizontal="right" wrapText="1"/>
    </xf>
    <xf numFmtId="49" fontId="0" fillId="0" borderId="12" xfId="0" applyNumberFormat="1" applyFont="1" applyBorder="1" applyAlignment="1">
      <alignment horizontal="left" vertical="top"/>
    </xf>
    <xf numFmtId="49" fontId="19" fillId="0" borderId="0" xfId="0" applyNumberFormat="1" applyFont="1" applyAlignment="1">
      <alignment horizontal="left"/>
    </xf>
    <xf numFmtId="49" fontId="0" fillId="0" borderId="0" xfId="0" applyNumberFormat="1" applyFont="1" applyAlignment="1">
      <alignment horizontal="left" vertical="top"/>
    </xf>
    <xf numFmtId="165" fontId="0" fillId="0" borderId="0" xfId="0" applyNumberFormat="1" applyFont="1" applyAlignment="1">
      <alignment horizontal="right" vertical="top"/>
    </xf>
    <xf numFmtId="164" fontId="0" fillId="0" borderId="0" xfId="0" applyNumberFormat="1" applyFont="1" applyAlignment="1">
      <alignment horizontal="right" vertical="top"/>
    </xf>
    <xf numFmtId="2" fontId="0" fillId="0" borderId="0" xfId="0" applyNumberFormat="1" applyFont="1" applyAlignment="1">
      <alignment horizontal="right" vertical="top"/>
    </xf>
    <xf numFmtId="0" fontId="0" fillId="0" borderId="0" xfId="0"/>
    <xf numFmtId="49" fontId="0" fillId="0" borderId="0" xfId="0" applyNumberFormat="1" applyFont="1" applyAlignment="1">
      <alignment horizontal="left" vertical="top"/>
    </xf>
    <xf numFmtId="165" fontId="0" fillId="0" borderId="0" xfId="0" applyNumberFormat="1" applyFont="1" applyAlignment="1">
      <alignment horizontal="right" vertical="top"/>
    </xf>
    <xf numFmtId="49" fontId="19" fillId="33" borderId="0" xfId="0" applyNumberFormat="1" applyFont="1" applyFill="1" applyAlignment="1">
      <alignment horizontal="left"/>
    </xf>
    <xf numFmtId="165" fontId="0" fillId="0" borderId="0" xfId="0" applyNumberFormat="1" applyFont="1" applyFill="1" applyAlignment="1">
      <alignment horizontal="right" vertical="top"/>
    </xf>
  </cellXfs>
  <cellStyles count="55">
    <cellStyle name="20 % - Aksentti1" xfId="19" builtinId="30" customBuiltin="1"/>
    <cellStyle name="20 % - Aksentti1 2" xfId="43"/>
    <cellStyle name="20 % - Aksentti2" xfId="23" builtinId="34" customBuiltin="1"/>
    <cellStyle name="20 % - Aksentti2 2" xfId="45"/>
    <cellStyle name="20 % - Aksentti3" xfId="27" builtinId="38" customBuiltin="1"/>
    <cellStyle name="20 % - Aksentti3 2" xfId="47"/>
    <cellStyle name="20 % - Aksentti4" xfId="31" builtinId="42" customBuiltin="1"/>
    <cellStyle name="20 % - Aksentti4 2" xfId="49"/>
    <cellStyle name="20 % - Aksentti5" xfId="35" builtinId="46" customBuiltin="1"/>
    <cellStyle name="20 % - Aksentti5 2" xfId="51"/>
    <cellStyle name="20 % - Aksentti6" xfId="39" builtinId="50" customBuiltin="1"/>
    <cellStyle name="20 % - Aksentti6 2" xfId="53"/>
    <cellStyle name="40 % - Aksentti1" xfId="20" builtinId="31" customBuiltin="1"/>
    <cellStyle name="40 % - Aksentti1 2" xfId="44"/>
    <cellStyle name="40 % - Aksentti2" xfId="24" builtinId="35" customBuiltin="1"/>
    <cellStyle name="40 % - Aksentti2 2" xfId="46"/>
    <cellStyle name="40 % - Aksentti3" xfId="28" builtinId="39" customBuiltin="1"/>
    <cellStyle name="40 % - Aksentti3 2" xfId="48"/>
    <cellStyle name="40 % - Aksentti4" xfId="32" builtinId="43" customBuiltin="1"/>
    <cellStyle name="40 % - Aksentti4 2" xfId="50"/>
    <cellStyle name="40 % - Aksentti5" xfId="36" builtinId="47" customBuiltin="1"/>
    <cellStyle name="40 % - Aksentti5 2" xfId="52"/>
    <cellStyle name="40 % - Aksentti6" xfId="40" builtinId="51" customBuiltin="1"/>
    <cellStyle name="40 % - Aksentti6 2" xfId="54"/>
    <cellStyle name="60 % - Aksentti1" xfId="21" builtinId="32" customBuiltin="1"/>
    <cellStyle name="60 % - Aksentti2" xfId="25" builtinId="36" customBuiltin="1"/>
    <cellStyle name="60 % - Aksentti3" xfId="29" builtinId="40" customBuiltin="1"/>
    <cellStyle name="60 % - Aksentti4" xfId="33" builtinId="44" customBuiltin="1"/>
    <cellStyle name="60 % - Aksentti5" xfId="37" builtinId="48" customBuiltin="1"/>
    <cellStyle name="60 % - Aksentti6" xfId="41" builtinId="52" customBuiltin="1"/>
    <cellStyle name="Aksentti1" xfId="18" builtinId="29" customBuiltin="1"/>
    <cellStyle name="Aksentti2" xfId="22" builtinId="33" customBuiltin="1"/>
    <cellStyle name="Aksentti3" xfId="26" builtinId="37" customBuiltin="1"/>
    <cellStyle name="Aksentti4" xfId="30" builtinId="41" customBuiltin="1"/>
    <cellStyle name="Aksentti5" xfId="34" builtinId="45" customBuiltin="1"/>
    <cellStyle name="Aksentti6" xfId="38" builtinId="49" customBuiltin="1"/>
    <cellStyle name="Huomautus" xfId="15" builtinId="10" customBuiltin="1"/>
    <cellStyle name="Huomautus 2" xfId="42"/>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ustomBuiltin="1"/>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Selittävä teksti" xfId="16" builtinId="53" customBuiltin="1"/>
    <cellStyle name="Summa" xfId="17"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37"/>
  <sheetViews>
    <sheetView tabSelected="1" zoomScale="80" zoomScaleNormal="80" workbookViewId="0">
      <pane ySplit="1" topLeftCell="A2" activePane="bottomLeft" state="frozen"/>
      <selection pane="bottomLeft"/>
    </sheetView>
  </sheetViews>
  <sheetFormatPr defaultRowHeight="15" x14ac:dyDescent="0.25"/>
  <cols>
    <col min="1" max="1" width="35.7109375" style="4" customWidth="1"/>
    <col min="2" max="2" width="55.7109375" style="4" customWidth="1"/>
    <col min="3" max="3" width="15.7109375" style="43" customWidth="1"/>
    <col min="4" max="4" width="13.42578125" customWidth="1"/>
    <col min="5" max="5" width="13" customWidth="1"/>
    <col min="6" max="6" width="14.42578125" customWidth="1"/>
    <col min="7" max="7" width="13.85546875" customWidth="1"/>
  </cols>
  <sheetData>
    <row r="1" spans="1:64" ht="27.75" customHeight="1" x14ac:dyDescent="0.25">
      <c r="A1" s="9" t="s">
        <v>0</v>
      </c>
      <c r="B1" s="9" t="s">
        <v>1</v>
      </c>
      <c r="C1" s="9" t="s">
        <v>285</v>
      </c>
      <c r="D1" s="9" t="s">
        <v>2</v>
      </c>
      <c r="E1" s="9" t="s">
        <v>248</v>
      </c>
      <c r="F1" s="9" t="s">
        <v>249</v>
      </c>
      <c r="G1" s="9" t="s">
        <v>286</v>
      </c>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row>
    <row r="2" spans="1:64" ht="45" x14ac:dyDescent="0.25">
      <c r="A2" s="8" t="s">
        <v>287</v>
      </c>
      <c r="B2" s="8" t="s">
        <v>288</v>
      </c>
      <c r="C2" s="8" t="s">
        <v>290</v>
      </c>
      <c r="D2" s="39" t="s">
        <v>289</v>
      </c>
      <c r="E2" s="40"/>
      <c r="F2" s="40"/>
      <c r="G2" s="39" t="s">
        <v>291</v>
      </c>
      <c r="H2" s="39"/>
      <c r="I2" s="39"/>
      <c r="J2" s="39"/>
      <c r="K2" s="39"/>
      <c r="L2" s="39"/>
      <c r="M2" s="39"/>
      <c r="N2" s="39"/>
      <c r="O2" s="39"/>
      <c r="P2" s="39"/>
      <c r="Q2" s="41"/>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row>
    <row r="3" spans="1:64" ht="60" x14ac:dyDescent="0.25">
      <c r="A3" s="8" t="s">
        <v>292</v>
      </c>
      <c r="B3" s="8" t="s">
        <v>293</v>
      </c>
      <c r="C3" s="8" t="s">
        <v>290</v>
      </c>
      <c r="D3" s="39" t="s">
        <v>289</v>
      </c>
      <c r="E3" s="40">
        <v>42370</v>
      </c>
      <c r="F3" s="40"/>
      <c r="G3" s="39" t="s">
        <v>291</v>
      </c>
      <c r="H3" s="39"/>
      <c r="I3" s="39"/>
      <c r="J3" s="39"/>
      <c r="K3" s="39"/>
      <c r="L3" s="39"/>
      <c r="M3" s="39"/>
      <c r="N3" s="39"/>
      <c r="O3" s="39"/>
      <c r="P3" s="39"/>
      <c r="Q3" s="41"/>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row>
    <row r="4" spans="1:64" ht="60" x14ac:dyDescent="0.25">
      <c r="A4" s="8" t="s">
        <v>294</v>
      </c>
      <c r="B4" s="8" t="s">
        <v>295</v>
      </c>
      <c r="C4" s="8" t="s">
        <v>15</v>
      </c>
      <c r="D4" s="39" t="s">
        <v>289</v>
      </c>
      <c r="E4" s="40">
        <v>42163</v>
      </c>
      <c r="F4" s="40"/>
      <c r="G4" s="39" t="s">
        <v>291</v>
      </c>
      <c r="H4" s="39"/>
      <c r="I4" s="39"/>
      <c r="J4" s="39"/>
      <c r="K4" s="39"/>
      <c r="L4" s="39"/>
      <c r="M4" s="39"/>
      <c r="N4" s="39"/>
      <c r="O4" s="39"/>
      <c r="P4" s="39"/>
      <c r="Q4" s="41"/>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row>
    <row r="5" spans="1:64" ht="45" x14ac:dyDescent="0.25">
      <c r="A5" s="8" t="s">
        <v>296</v>
      </c>
      <c r="B5" s="8" t="s">
        <v>297</v>
      </c>
      <c r="C5" s="8" t="s">
        <v>15</v>
      </c>
      <c r="D5" s="39" t="s">
        <v>289</v>
      </c>
      <c r="E5" s="40">
        <v>41813</v>
      </c>
      <c r="F5" s="40">
        <v>42916</v>
      </c>
      <c r="G5" s="39" t="s">
        <v>291</v>
      </c>
      <c r="H5" s="39"/>
      <c r="I5" s="39"/>
      <c r="J5" s="39"/>
      <c r="K5" s="39"/>
      <c r="L5" s="39"/>
      <c r="M5" s="39"/>
      <c r="N5" s="39"/>
      <c r="O5" s="39"/>
      <c r="P5" s="39"/>
      <c r="Q5" s="41"/>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row>
    <row r="6" spans="1:64" ht="75" x14ac:dyDescent="0.25">
      <c r="A6" s="8" t="s">
        <v>298</v>
      </c>
      <c r="B6" s="8" t="s">
        <v>299</v>
      </c>
      <c r="C6" s="8" t="s">
        <v>15</v>
      </c>
      <c r="D6" s="39" t="s">
        <v>289</v>
      </c>
      <c r="E6" s="40">
        <v>42432</v>
      </c>
      <c r="F6" s="40">
        <v>43100</v>
      </c>
      <c r="G6" s="39" t="s">
        <v>291</v>
      </c>
      <c r="H6" s="39"/>
      <c r="I6" s="39"/>
      <c r="J6" s="39"/>
      <c r="K6" s="39"/>
      <c r="L6" s="39"/>
      <c r="M6" s="39"/>
      <c r="N6" s="39"/>
      <c r="O6" s="39"/>
      <c r="P6" s="39"/>
      <c r="Q6" s="41"/>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row>
    <row r="7" spans="1:64" ht="30" x14ac:dyDescent="0.25">
      <c r="A7" s="8" t="s">
        <v>300</v>
      </c>
      <c r="B7" s="8" t="s">
        <v>301</v>
      </c>
      <c r="C7" s="8" t="s">
        <v>58</v>
      </c>
      <c r="D7" s="39" t="s">
        <v>289</v>
      </c>
      <c r="E7" s="40">
        <v>42402</v>
      </c>
      <c r="F7" s="40">
        <v>43616</v>
      </c>
      <c r="G7" s="39" t="s">
        <v>302</v>
      </c>
      <c r="H7" s="39"/>
      <c r="I7" s="39"/>
      <c r="J7" s="39"/>
      <c r="K7" s="39"/>
      <c r="L7" s="39"/>
      <c r="M7" s="39"/>
      <c r="N7" s="39"/>
      <c r="O7" s="39"/>
      <c r="P7" s="39"/>
      <c r="Q7" s="41"/>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row>
    <row r="8" spans="1:64" ht="60" x14ac:dyDescent="0.25">
      <c r="A8" s="8" t="s">
        <v>303</v>
      </c>
      <c r="B8" s="8" t="s">
        <v>304</v>
      </c>
      <c r="C8" s="8" t="s">
        <v>70</v>
      </c>
      <c r="D8" s="39" t="s">
        <v>289</v>
      </c>
      <c r="E8" s="40"/>
      <c r="F8" s="40"/>
      <c r="G8" s="39" t="s">
        <v>291</v>
      </c>
      <c r="H8" s="39"/>
      <c r="I8" s="39"/>
      <c r="J8" s="39"/>
      <c r="K8" s="39"/>
      <c r="L8" s="39"/>
      <c r="M8" s="39"/>
      <c r="N8" s="39"/>
      <c r="O8" s="39"/>
      <c r="P8" s="39"/>
      <c r="Q8" s="41"/>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row>
    <row r="9" spans="1:64" ht="75" x14ac:dyDescent="0.25">
      <c r="A9" s="8" t="s">
        <v>305</v>
      </c>
      <c r="B9" s="8" t="s">
        <v>306</v>
      </c>
      <c r="C9" s="8" t="s">
        <v>81</v>
      </c>
      <c r="D9" s="39" t="s">
        <v>289</v>
      </c>
      <c r="E9" s="40">
        <v>41869</v>
      </c>
      <c r="F9" s="40">
        <v>43830</v>
      </c>
      <c r="G9" s="39" t="s">
        <v>302</v>
      </c>
      <c r="H9" s="39"/>
      <c r="I9" s="39"/>
      <c r="J9" s="39"/>
      <c r="K9" s="39"/>
      <c r="L9" s="39"/>
      <c r="M9" s="39"/>
      <c r="N9" s="39"/>
      <c r="O9" s="39"/>
      <c r="P9" s="39"/>
      <c r="Q9" s="41"/>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row>
    <row r="10" spans="1:64" ht="90" x14ac:dyDescent="0.25">
      <c r="A10" s="8" t="s">
        <v>307</v>
      </c>
      <c r="B10" s="8" t="s">
        <v>308</v>
      </c>
      <c r="C10" s="8" t="s">
        <v>81</v>
      </c>
      <c r="D10" s="39" t="s">
        <v>309</v>
      </c>
      <c r="E10" s="40">
        <v>41593</v>
      </c>
      <c r="F10" s="40">
        <v>43100</v>
      </c>
      <c r="G10" s="39" t="s">
        <v>291</v>
      </c>
      <c r="H10" s="39"/>
      <c r="I10" s="39"/>
      <c r="J10" s="39"/>
      <c r="K10" s="39"/>
      <c r="L10" s="39"/>
      <c r="M10" s="39"/>
      <c r="N10" s="39"/>
      <c r="O10" s="39"/>
      <c r="P10" s="39"/>
      <c r="Q10" s="41"/>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row>
    <row r="11" spans="1:64" ht="75" x14ac:dyDescent="0.25">
      <c r="A11" s="8" t="s">
        <v>310</v>
      </c>
      <c r="B11" s="8" t="s">
        <v>311</v>
      </c>
      <c r="C11" s="8" t="s">
        <v>99</v>
      </c>
      <c r="D11" s="39" t="s">
        <v>289</v>
      </c>
      <c r="E11" s="40">
        <v>42370</v>
      </c>
      <c r="F11" s="40">
        <v>43830</v>
      </c>
      <c r="G11" s="39" t="s">
        <v>302</v>
      </c>
      <c r="H11" s="39"/>
      <c r="I11" s="39"/>
      <c r="J11" s="39"/>
      <c r="K11" s="39"/>
      <c r="L11" s="39"/>
      <c r="M11" s="39"/>
      <c r="N11" s="39"/>
      <c r="O11" s="39"/>
      <c r="P11" s="39"/>
      <c r="Q11" s="41"/>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row>
    <row r="12" spans="1:64" ht="60" x14ac:dyDescent="0.25">
      <c r="A12" s="8" t="s">
        <v>312</v>
      </c>
      <c r="B12" s="8" t="s">
        <v>313</v>
      </c>
      <c r="C12" s="8" t="s">
        <v>314</v>
      </c>
      <c r="D12" s="39" t="s">
        <v>289</v>
      </c>
      <c r="E12" s="40">
        <v>41275</v>
      </c>
      <c r="F12" s="40">
        <v>43100</v>
      </c>
      <c r="G12" s="39" t="s">
        <v>291</v>
      </c>
      <c r="H12" s="39"/>
      <c r="I12" s="39"/>
      <c r="J12" s="39"/>
      <c r="K12" s="39"/>
      <c r="L12" s="39"/>
      <c r="M12" s="39"/>
      <c r="N12" s="39"/>
      <c r="O12" s="39"/>
      <c r="P12" s="39"/>
      <c r="Q12" s="41"/>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row>
    <row r="13" spans="1:64" s="43" customFormat="1" ht="90" x14ac:dyDescent="0.25">
      <c r="A13" s="8" t="s">
        <v>381</v>
      </c>
      <c r="B13" s="4" t="s">
        <v>380</v>
      </c>
      <c r="C13" s="8" t="s">
        <v>315</v>
      </c>
      <c r="D13" s="44" t="s">
        <v>289</v>
      </c>
      <c r="E13" s="45">
        <v>42309</v>
      </c>
      <c r="F13" s="45">
        <v>43465</v>
      </c>
      <c r="G13" s="44" t="s">
        <v>302</v>
      </c>
      <c r="H13" s="44"/>
      <c r="I13" s="44"/>
      <c r="J13" s="44"/>
      <c r="K13" s="44"/>
      <c r="L13" s="44"/>
      <c r="M13" s="44"/>
      <c r="N13" s="44"/>
      <c r="O13" s="44"/>
      <c r="P13" s="44"/>
      <c r="Q13" s="41"/>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row>
    <row r="14" spans="1:64" s="43" customFormat="1" ht="60" x14ac:dyDescent="0.25">
      <c r="A14" s="8" t="s">
        <v>382</v>
      </c>
      <c r="B14" s="8" t="s">
        <v>317</v>
      </c>
      <c r="C14" s="8" t="s">
        <v>315</v>
      </c>
      <c r="D14" s="44" t="s">
        <v>289</v>
      </c>
      <c r="E14" s="45">
        <v>42248</v>
      </c>
      <c r="F14" s="45">
        <v>43465</v>
      </c>
      <c r="G14" s="44" t="s">
        <v>302</v>
      </c>
      <c r="H14" s="44"/>
      <c r="I14" s="44"/>
      <c r="J14" s="44"/>
      <c r="K14" s="44"/>
      <c r="L14" s="44"/>
      <c r="M14" s="44"/>
      <c r="N14" s="44"/>
      <c r="O14" s="44"/>
      <c r="P14" s="44"/>
      <c r="Q14" s="41"/>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row>
    <row r="15" spans="1:64" s="43" customFormat="1" ht="60" x14ac:dyDescent="0.25">
      <c r="A15" s="8" t="s">
        <v>383</v>
      </c>
      <c r="B15" s="8" t="s">
        <v>318</v>
      </c>
      <c r="C15" s="8" t="s">
        <v>315</v>
      </c>
      <c r="D15" s="44" t="s">
        <v>289</v>
      </c>
      <c r="E15" s="45">
        <v>42278</v>
      </c>
      <c r="F15" s="45">
        <v>43569</v>
      </c>
      <c r="G15" s="44" t="s">
        <v>302</v>
      </c>
      <c r="H15" s="44"/>
      <c r="I15" s="44"/>
      <c r="J15" s="44"/>
      <c r="K15" s="44"/>
      <c r="L15" s="44"/>
      <c r="M15" s="44"/>
      <c r="N15" s="44"/>
      <c r="O15" s="44"/>
      <c r="P15" s="44"/>
      <c r="Q15" s="41"/>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row>
    <row r="16" spans="1:64" s="43" customFormat="1" ht="60" x14ac:dyDescent="0.25">
      <c r="A16" s="8" t="s">
        <v>385</v>
      </c>
      <c r="B16" s="4" t="s">
        <v>384</v>
      </c>
      <c r="C16" s="8" t="s">
        <v>315</v>
      </c>
      <c r="D16" s="44" t="s">
        <v>289</v>
      </c>
      <c r="E16" s="45">
        <v>42248</v>
      </c>
      <c r="F16" s="45">
        <v>43465</v>
      </c>
      <c r="G16" s="44" t="s">
        <v>302</v>
      </c>
      <c r="H16" s="44"/>
      <c r="I16" s="44"/>
      <c r="J16" s="44"/>
      <c r="K16" s="44"/>
      <c r="L16" s="44"/>
      <c r="M16" s="44"/>
      <c r="N16" s="44"/>
      <c r="O16" s="44"/>
      <c r="P16" s="44"/>
      <c r="Q16" s="41"/>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row>
    <row r="17" spans="1:64" ht="60" x14ac:dyDescent="0.25">
      <c r="A17" s="8" t="s">
        <v>386</v>
      </c>
      <c r="B17" s="8" t="s">
        <v>316</v>
      </c>
      <c r="C17" s="8" t="s">
        <v>315</v>
      </c>
      <c r="D17" s="39" t="s">
        <v>289</v>
      </c>
      <c r="E17" s="40">
        <v>42248</v>
      </c>
      <c r="F17" s="40">
        <v>43465</v>
      </c>
      <c r="G17" s="39" t="s">
        <v>302</v>
      </c>
      <c r="H17" s="39"/>
      <c r="I17" s="39"/>
      <c r="J17" s="39"/>
      <c r="K17" s="39"/>
      <c r="L17" s="39"/>
      <c r="M17" s="39"/>
      <c r="N17" s="39"/>
      <c r="O17" s="39"/>
      <c r="P17" s="39"/>
      <c r="Q17" s="41"/>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row>
    <row r="18" spans="1:64" ht="30" x14ac:dyDescent="0.25">
      <c r="A18" s="8" t="s">
        <v>319</v>
      </c>
      <c r="B18" s="8" t="s">
        <v>387</v>
      </c>
      <c r="C18" s="8" t="s">
        <v>117</v>
      </c>
      <c r="D18" s="39" t="s">
        <v>309</v>
      </c>
      <c r="E18" s="40">
        <v>42522</v>
      </c>
      <c r="F18" s="40">
        <v>44104</v>
      </c>
      <c r="G18" s="39" t="s">
        <v>302</v>
      </c>
      <c r="H18" s="39"/>
      <c r="I18" s="39"/>
      <c r="J18" s="39"/>
      <c r="K18" s="39"/>
      <c r="L18" s="39"/>
      <c r="M18" s="39"/>
      <c r="N18" s="39"/>
      <c r="O18" s="39"/>
      <c r="P18" s="39"/>
      <c r="Q18" s="41"/>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row>
    <row r="19" spans="1:64" x14ac:dyDescent="0.25">
      <c r="A19" s="8" t="s">
        <v>320</v>
      </c>
      <c r="B19" t="s">
        <v>388</v>
      </c>
      <c r="C19" s="8" t="s">
        <v>117</v>
      </c>
      <c r="D19" s="39" t="s">
        <v>289</v>
      </c>
      <c r="E19" s="40">
        <v>42979</v>
      </c>
      <c r="F19" s="40">
        <v>44834</v>
      </c>
      <c r="G19" s="39" t="s">
        <v>302</v>
      </c>
      <c r="H19" s="39"/>
      <c r="I19" s="39"/>
      <c r="J19" s="39"/>
      <c r="K19" s="39"/>
      <c r="L19" s="39"/>
      <c r="M19" s="39"/>
      <c r="N19" s="39"/>
      <c r="O19" s="39"/>
      <c r="P19" s="39"/>
      <c r="Q19" s="41"/>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row>
    <row r="20" spans="1:64" ht="60" x14ac:dyDescent="0.25">
      <c r="A20" s="8" t="s">
        <v>321</v>
      </c>
      <c r="B20" s="8" t="s">
        <v>322</v>
      </c>
      <c r="C20" s="8" t="s">
        <v>117</v>
      </c>
      <c r="D20" s="39" t="s">
        <v>289</v>
      </c>
      <c r="E20" s="40">
        <v>42293</v>
      </c>
      <c r="F20" s="40">
        <v>42735</v>
      </c>
      <c r="G20" s="39" t="s">
        <v>291</v>
      </c>
      <c r="H20" s="39"/>
      <c r="I20" s="39"/>
      <c r="J20" s="39"/>
      <c r="K20" s="39"/>
      <c r="L20" s="39"/>
      <c r="M20" s="39"/>
      <c r="N20" s="39"/>
      <c r="O20" s="39"/>
      <c r="P20" s="39"/>
      <c r="Q20" s="41"/>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row>
    <row r="21" spans="1:64" ht="90" x14ac:dyDescent="0.25">
      <c r="A21" s="8" t="s">
        <v>323</v>
      </c>
      <c r="B21" s="8" t="s">
        <v>324</v>
      </c>
      <c r="C21" s="8" t="s">
        <v>325</v>
      </c>
      <c r="D21" s="39" t="s">
        <v>309</v>
      </c>
      <c r="E21" s="40">
        <v>42492</v>
      </c>
      <c r="F21" s="40">
        <v>43465</v>
      </c>
      <c r="G21" s="39" t="s">
        <v>291</v>
      </c>
      <c r="H21" s="39"/>
      <c r="I21" s="39"/>
      <c r="J21" s="39"/>
      <c r="K21" s="39"/>
      <c r="L21" s="39"/>
      <c r="M21" s="39"/>
      <c r="N21" s="39"/>
      <c r="O21" s="39"/>
      <c r="P21" s="39"/>
      <c r="Q21" s="41"/>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row>
    <row r="22" spans="1:64" ht="75" x14ac:dyDescent="0.25">
      <c r="A22" s="8" t="s">
        <v>326</v>
      </c>
      <c r="B22" s="8" t="s">
        <v>327</v>
      </c>
      <c r="C22" s="8" t="s">
        <v>137</v>
      </c>
      <c r="D22" s="39" t="s">
        <v>309</v>
      </c>
      <c r="E22" s="40">
        <v>42614</v>
      </c>
      <c r="F22" s="40">
        <v>43465</v>
      </c>
      <c r="G22" s="39" t="s">
        <v>291</v>
      </c>
      <c r="H22" s="39"/>
      <c r="I22" s="39"/>
      <c r="J22" s="39"/>
      <c r="K22" s="39"/>
      <c r="L22" s="39"/>
      <c r="M22" s="39"/>
      <c r="N22" s="39"/>
      <c r="O22" s="39"/>
      <c r="P22" s="39"/>
      <c r="Q22" s="41"/>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row>
    <row r="23" spans="1:64" ht="45" x14ac:dyDescent="0.25">
      <c r="A23" s="8" t="s">
        <v>328</v>
      </c>
      <c r="B23" s="8" t="s">
        <v>329</v>
      </c>
      <c r="C23" s="8" t="s">
        <v>137</v>
      </c>
      <c r="D23" s="39" t="s">
        <v>309</v>
      </c>
      <c r="E23" s="40">
        <v>42278</v>
      </c>
      <c r="F23" s="40"/>
      <c r="G23" s="39" t="s">
        <v>291</v>
      </c>
      <c r="H23" s="39"/>
      <c r="I23" s="39"/>
      <c r="J23" s="39"/>
      <c r="K23" s="39"/>
      <c r="L23" s="39"/>
      <c r="M23" s="39"/>
      <c r="N23" s="39"/>
      <c r="O23" s="39"/>
      <c r="P23" s="39"/>
      <c r="Q23" s="41"/>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row>
    <row r="24" spans="1:64" ht="90" x14ac:dyDescent="0.25">
      <c r="A24" s="8" t="s">
        <v>330</v>
      </c>
      <c r="B24" s="8" t="s">
        <v>331</v>
      </c>
      <c r="C24" s="8" t="s">
        <v>157</v>
      </c>
      <c r="D24" s="39" t="s">
        <v>309</v>
      </c>
      <c r="E24" s="40">
        <v>42261</v>
      </c>
      <c r="F24" s="40"/>
      <c r="G24" s="39" t="s">
        <v>291</v>
      </c>
      <c r="H24" s="39"/>
      <c r="I24" s="39"/>
      <c r="J24" s="39"/>
      <c r="K24" s="39"/>
      <c r="L24" s="39"/>
      <c r="M24" s="39"/>
      <c r="N24" s="39"/>
      <c r="O24" s="39"/>
      <c r="P24" s="39"/>
      <c r="Q24" s="41"/>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row>
    <row r="25" spans="1:64" ht="60" x14ac:dyDescent="0.25">
      <c r="A25" s="8" t="s">
        <v>389</v>
      </c>
      <c r="B25" s="8" t="s">
        <v>390</v>
      </c>
      <c r="C25" s="8" t="s">
        <v>163</v>
      </c>
      <c r="D25" s="39" t="s">
        <v>289</v>
      </c>
      <c r="E25" s="40"/>
      <c r="F25" s="40"/>
      <c r="G25" s="39" t="s">
        <v>302</v>
      </c>
      <c r="H25" s="39"/>
      <c r="I25" s="39"/>
      <c r="J25" s="39"/>
      <c r="K25" s="39"/>
      <c r="L25" s="39"/>
      <c r="M25" s="39"/>
      <c r="N25" s="39"/>
      <c r="O25" s="39"/>
      <c r="P25" s="39"/>
      <c r="Q25" s="41"/>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row>
    <row r="26" spans="1:64" ht="75" x14ac:dyDescent="0.25">
      <c r="A26" s="8" t="s">
        <v>332</v>
      </c>
      <c r="B26" s="8" t="s">
        <v>333</v>
      </c>
      <c r="C26" s="8" t="s">
        <v>191</v>
      </c>
      <c r="D26" s="39" t="s">
        <v>289</v>
      </c>
      <c r="E26" s="40">
        <v>42485</v>
      </c>
      <c r="F26" s="40">
        <v>44196</v>
      </c>
      <c r="G26" s="39" t="s">
        <v>291</v>
      </c>
      <c r="H26" s="39"/>
      <c r="I26" s="39"/>
      <c r="J26" s="39"/>
      <c r="K26" s="39"/>
      <c r="L26" s="39"/>
      <c r="M26" s="39"/>
      <c r="N26" s="39"/>
      <c r="O26" s="39"/>
      <c r="P26" s="39"/>
      <c r="Q26" s="41"/>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64" ht="45" x14ac:dyDescent="0.25">
      <c r="A27" s="8" t="s">
        <v>334</v>
      </c>
      <c r="B27" s="8" t="s">
        <v>335</v>
      </c>
      <c r="C27" s="8" t="s">
        <v>191</v>
      </c>
      <c r="D27" s="39" t="s">
        <v>309</v>
      </c>
      <c r="E27" s="40">
        <v>42125</v>
      </c>
      <c r="F27" s="40">
        <v>44196</v>
      </c>
      <c r="G27" s="39" t="s">
        <v>291</v>
      </c>
      <c r="H27" s="39"/>
      <c r="I27" s="39"/>
      <c r="J27" s="39"/>
      <c r="K27" s="39"/>
      <c r="L27" s="39"/>
      <c r="M27" s="39"/>
      <c r="N27" s="39"/>
      <c r="O27" s="39"/>
      <c r="P27" s="39"/>
      <c r="Q27" s="41"/>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row>
    <row r="28" spans="1:64" ht="75" x14ac:dyDescent="0.25">
      <c r="A28" s="8" t="s">
        <v>336</v>
      </c>
      <c r="B28" s="8" t="s">
        <v>337</v>
      </c>
      <c r="C28" s="8" t="s">
        <v>191</v>
      </c>
      <c r="D28" s="39" t="s">
        <v>289</v>
      </c>
      <c r="E28" s="40">
        <v>42339</v>
      </c>
      <c r="F28" s="40">
        <v>43830</v>
      </c>
      <c r="G28" s="39" t="s">
        <v>291</v>
      </c>
      <c r="H28" s="39"/>
      <c r="I28" s="39"/>
      <c r="J28" s="39"/>
      <c r="K28" s="39"/>
      <c r="L28" s="39"/>
      <c r="M28" s="39"/>
      <c r="N28" s="39"/>
      <c r="O28" s="39"/>
      <c r="P28" s="39"/>
      <c r="Q28" s="41"/>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row>
    <row r="29" spans="1:64" ht="75" x14ac:dyDescent="0.25">
      <c r="A29" s="8" t="s">
        <v>338</v>
      </c>
      <c r="B29" s="8" t="s">
        <v>339</v>
      </c>
      <c r="C29" s="8" t="s">
        <v>191</v>
      </c>
      <c r="D29" s="39" t="s">
        <v>289</v>
      </c>
      <c r="E29" s="40">
        <v>41547</v>
      </c>
      <c r="F29" s="40">
        <v>44196</v>
      </c>
      <c r="G29" s="39" t="s">
        <v>302</v>
      </c>
      <c r="H29" s="39"/>
      <c r="I29" s="39"/>
      <c r="J29" s="39"/>
      <c r="K29" s="39"/>
      <c r="L29" s="39"/>
      <c r="M29" s="39"/>
      <c r="N29" s="39"/>
      <c r="O29" s="39"/>
      <c r="P29" s="39"/>
      <c r="Q29" s="41"/>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row>
    <row r="30" spans="1:64" ht="75" x14ac:dyDescent="0.25">
      <c r="A30" s="8" t="s">
        <v>340</v>
      </c>
      <c r="B30" s="8" t="s">
        <v>341</v>
      </c>
      <c r="C30" s="8" t="s">
        <v>191</v>
      </c>
      <c r="D30" s="39" t="s">
        <v>289</v>
      </c>
      <c r="E30" s="40">
        <v>41927</v>
      </c>
      <c r="F30" s="40">
        <v>44196</v>
      </c>
      <c r="G30" s="39" t="s">
        <v>291</v>
      </c>
      <c r="H30" s="39"/>
      <c r="I30" s="39"/>
      <c r="J30" s="39"/>
      <c r="K30" s="39"/>
      <c r="L30" s="39"/>
      <c r="M30" s="39"/>
      <c r="N30" s="39"/>
      <c r="O30" s="39"/>
      <c r="P30" s="39"/>
      <c r="Q30" s="41"/>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row>
    <row r="31" spans="1:64" ht="60" x14ac:dyDescent="0.25">
      <c r="A31" s="8" t="s">
        <v>342</v>
      </c>
      <c r="B31" s="4" t="s">
        <v>391</v>
      </c>
      <c r="C31" s="8" t="s">
        <v>196</v>
      </c>
      <c r="D31" s="39" t="s">
        <v>289</v>
      </c>
      <c r="E31" s="40">
        <v>42460</v>
      </c>
      <c r="F31" s="40">
        <v>44196</v>
      </c>
      <c r="G31" s="39" t="s">
        <v>291</v>
      </c>
      <c r="H31" s="39"/>
      <c r="I31" s="39"/>
      <c r="J31" s="39"/>
      <c r="K31" s="39"/>
      <c r="L31" s="39"/>
      <c r="M31" s="39"/>
      <c r="N31" s="39"/>
      <c r="O31" s="39"/>
      <c r="P31" s="39"/>
      <c r="Q31" s="41"/>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row>
    <row r="32" spans="1:64" ht="60" x14ac:dyDescent="0.25">
      <c r="A32" s="8" t="s">
        <v>343</v>
      </c>
      <c r="B32" s="4" t="s">
        <v>392</v>
      </c>
      <c r="C32" s="8" t="s">
        <v>196</v>
      </c>
      <c r="D32" s="39" t="s">
        <v>289</v>
      </c>
      <c r="E32" s="40">
        <v>42370</v>
      </c>
      <c r="F32" s="40">
        <v>43465</v>
      </c>
      <c r="G32" s="39" t="s">
        <v>291</v>
      </c>
      <c r="H32" s="39"/>
      <c r="I32" s="39"/>
      <c r="J32" s="39"/>
      <c r="K32" s="39"/>
      <c r="L32" s="39"/>
      <c r="M32" s="39"/>
      <c r="N32" s="39"/>
      <c r="O32" s="39"/>
      <c r="P32" s="39"/>
      <c r="Q32" s="41"/>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row>
    <row r="33" spans="1:64" ht="75" x14ac:dyDescent="0.25">
      <c r="A33" s="8" t="s">
        <v>344</v>
      </c>
      <c r="B33" s="8" t="s">
        <v>345</v>
      </c>
      <c r="C33" s="8" t="s">
        <v>213</v>
      </c>
      <c r="D33" s="39" t="s">
        <v>289</v>
      </c>
      <c r="E33" s="40">
        <v>41913</v>
      </c>
      <c r="F33" s="40">
        <v>43830</v>
      </c>
      <c r="G33" s="39" t="s">
        <v>302</v>
      </c>
      <c r="H33" s="39"/>
      <c r="I33" s="39"/>
      <c r="J33" s="39"/>
      <c r="K33" s="39"/>
      <c r="L33" s="39"/>
      <c r="M33" s="39"/>
      <c r="N33" s="39"/>
      <c r="O33" s="39"/>
      <c r="P33" s="39"/>
      <c r="Q33" s="41"/>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row>
    <row r="34" spans="1:64" ht="45" x14ac:dyDescent="0.25">
      <c r="A34" s="8" t="s">
        <v>346</v>
      </c>
      <c r="B34" s="8" t="s">
        <v>347</v>
      </c>
      <c r="C34" s="8" t="s">
        <v>213</v>
      </c>
      <c r="D34" s="39" t="s">
        <v>289</v>
      </c>
      <c r="E34" s="40">
        <v>41640</v>
      </c>
      <c r="F34" s="40">
        <v>44196</v>
      </c>
      <c r="G34" s="39" t="s">
        <v>291</v>
      </c>
      <c r="H34" s="39"/>
      <c r="I34" s="39"/>
      <c r="J34" s="39"/>
      <c r="K34" s="39"/>
      <c r="L34" s="39"/>
      <c r="M34" s="39"/>
      <c r="N34" s="39"/>
      <c r="O34" s="39"/>
      <c r="P34" s="39"/>
      <c r="Q34" s="41"/>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row>
    <row r="35" spans="1:64" ht="75" x14ac:dyDescent="0.25">
      <c r="A35" s="8" t="s">
        <v>348</v>
      </c>
      <c r="B35" s="8" t="s">
        <v>349</v>
      </c>
      <c r="C35" s="8" t="s">
        <v>350</v>
      </c>
      <c r="D35" s="39" t="s">
        <v>309</v>
      </c>
      <c r="E35" s="40">
        <v>42248</v>
      </c>
      <c r="F35" s="40">
        <v>44196</v>
      </c>
      <c r="G35" s="39" t="s">
        <v>302</v>
      </c>
      <c r="H35" s="39"/>
      <c r="I35" s="39"/>
      <c r="J35" s="39"/>
      <c r="K35" s="39"/>
      <c r="L35" s="39"/>
      <c r="M35" s="39"/>
      <c r="N35" s="39"/>
      <c r="O35" s="39"/>
      <c r="P35" s="39"/>
      <c r="Q35" s="41"/>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64" ht="30" x14ac:dyDescent="0.25">
      <c r="A36" s="34" t="s">
        <v>351</v>
      </c>
      <c r="B36" s="34" t="s">
        <v>352</v>
      </c>
      <c r="C36" s="34" t="s">
        <v>244</v>
      </c>
      <c r="D36" s="37" t="s">
        <v>289</v>
      </c>
      <c r="E36" s="35">
        <v>42156</v>
      </c>
      <c r="F36" s="35">
        <v>43830</v>
      </c>
      <c r="G36" s="37" t="s">
        <v>302</v>
      </c>
      <c r="H36" s="39"/>
      <c r="I36" s="39"/>
      <c r="J36" s="39"/>
      <c r="K36" s="39"/>
      <c r="L36" s="39"/>
      <c r="M36" s="39"/>
      <c r="N36" s="39"/>
      <c r="O36" s="39"/>
      <c r="P36" s="39"/>
      <c r="Q36" s="41"/>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row>
    <row r="37" spans="1:64" x14ac:dyDescent="0.25">
      <c r="A37" s="36" t="s">
        <v>393</v>
      </c>
    </row>
  </sheetData>
  <pageMargins left="0.51181102362204722" right="0.51181102362204722" top="0.55118110236220474" bottom="0.55118110236220474" header="0.31496062992125984" footer="0.31496062992125984"/>
  <pageSetup paperSize="9" scale="57" fitToHeight="2" orientation="portrait" verticalDpi="0" r:id="rId1"/>
  <headerFooter>
    <oddHeader>Sivu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2"/>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RowHeight="15" x14ac:dyDescent="0.25"/>
  <cols>
    <col min="1" max="1" width="35.7109375" style="4" customWidth="1"/>
    <col min="2" max="2" width="55.7109375" style="4" customWidth="1"/>
    <col min="3" max="3" width="15.28515625" style="4" customWidth="1"/>
    <col min="4" max="4" width="12.7109375" customWidth="1"/>
    <col min="5" max="5" width="11.42578125" customWidth="1"/>
    <col min="6" max="6" width="14.28515625" customWidth="1"/>
    <col min="7" max="7" width="12.42578125" customWidth="1"/>
    <col min="8" max="8" width="7.85546875" customWidth="1"/>
    <col min="9" max="9" width="13.85546875" customWidth="1"/>
    <col min="10" max="10" width="12.7109375" customWidth="1"/>
    <col min="11" max="11" width="12.7109375" style="22" customWidth="1"/>
  </cols>
  <sheetData>
    <row r="1" spans="1:11" s="4" customFormat="1" ht="34.5" customHeight="1" x14ac:dyDescent="0.25">
      <c r="A1" s="9" t="s">
        <v>0</v>
      </c>
      <c r="B1" s="9" t="s">
        <v>1</v>
      </c>
      <c r="C1" s="9" t="s">
        <v>247</v>
      </c>
      <c r="D1" s="9" t="s">
        <v>2</v>
      </c>
      <c r="E1" s="10" t="s">
        <v>248</v>
      </c>
      <c r="F1" s="10" t="s">
        <v>249</v>
      </c>
      <c r="G1" s="10" t="s">
        <v>250</v>
      </c>
      <c r="H1" s="9" t="s">
        <v>251</v>
      </c>
      <c r="I1" s="10" t="s">
        <v>3</v>
      </c>
      <c r="J1" s="10" t="s">
        <v>4</v>
      </c>
      <c r="K1" s="20" t="s">
        <v>264</v>
      </c>
    </row>
    <row r="2" spans="1:11" ht="75" x14ac:dyDescent="0.25">
      <c r="A2" s="8" t="s">
        <v>5</v>
      </c>
      <c r="B2" s="8" t="s">
        <v>6</v>
      </c>
      <c r="C2" s="8" t="s">
        <v>8</v>
      </c>
      <c r="D2" s="1" t="s">
        <v>7</v>
      </c>
      <c r="E2" s="2">
        <v>40909</v>
      </c>
      <c r="F2" s="2">
        <v>43098</v>
      </c>
      <c r="G2" s="2">
        <v>42501.588888888888</v>
      </c>
      <c r="H2" s="3">
        <v>0.4</v>
      </c>
      <c r="I2" s="5">
        <v>4541000</v>
      </c>
      <c r="J2" s="5">
        <v>1610000</v>
      </c>
      <c r="K2" s="21">
        <f>I2-J2</f>
        <v>2931000</v>
      </c>
    </row>
    <row r="3" spans="1:11" ht="90" x14ac:dyDescent="0.25">
      <c r="A3" s="8" t="s">
        <v>9</v>
      </c>
      <c r="B3" s="8" t="s">
        <v>10</v>
      </c>
      <c r="C3" s="8" t="s">
        <v>8</v>
      </c>
      <c r="D3" s="1" t="s">
        <v>7</v>
      </c>
      <c r="E3" s="2">
        <v>41640</v>
      </c>
      <c r="F3" s="2">
        <v>43462</v>
      </c>
      <c r="G3" s="2">
        <v>42501.600856481484</v>
      </c>
      <c r="H3" s="3">
        <v>0.6</v>
      </c>
      <c r="I3" s="5">
        <v>4304000</v>
      </c>
      <c r="J3" s="5">
        <v>2501000</v>
      </c>
      <c r="K3" s="21">
        <f t="shared" ref="K3:K71" si="0">I3-J3</f>
        <v>1803000</v>
      </c>
    </row>
    <row r="4" spans="1:11" ht="105" x14ac:dyDescent="0.25">
      <c r="A4" s="8" t="s">
        <v>11</v>
      </c>
      <c r="B4" s="8" t="s">
        <v>12</v>
      </c>
      <c r="C4" s="8" t="s">
        <v>8</v>
      </c>
      <c r="D4" s="1" t="s">
        <v>7</v>
      </c>
      <c r="E4" s="2">
        <v>41640</v>
      </c>
      <c r="F4" s="2">
        <v>43465</v>
      </c>
      <c r="G4" s="2">
        <v>42513.342604166668</v>
      </c>
      <c r="H4" s="3">
        <v>0.4</v>
      </c>
      <c r="I4" s="5">
        <v>3920000</v>
      </c>
      <c r="J4" s="5">
        <v>1400000</v>
      </c>
      <c r="K4" s="21">
        <f t="shared" si="0"/>
        <v>2520000</v>
      </c>
    </row>
    <row r="5" spans="1:11" ht="45" x14ac:dyDescent="0.25">
      <c r="A5" s="8" t="s">
        <v>13</v>
      </c>
      <c r="B5" s="8" t="s">
        <v>14</v>
      </c>
      <c r="C5" s="8" t="s">
        <v>15</v>
      </c>
      <c r="D5" s="1" t="s">
        <v>7</v>
      </c>
      <c r="E5" s="2">
        <v>40927</v>
      </c>
      <c r="F5" s="2">
        <v>42766</v>
      </c>
      <c r="G5" s="2">
        <v>42510.567106481481</v>
      </c>
      <c r="H5" s="3">
        <v>0.9</v>
      </c>
      <c r="I5" s="5">
        <v>6267550</v>
      </c>
      <c r="J5" s="5">
        <v>4594536</v>
      </c>
      <c r="K5" s="21">
        <f t="shared" si="0"/>
        <v>1673014</v>
      </c>
    </row>
    <row r="6" spans="1:11" ht="75" x14ac:dyDescent="0.25">
      <c r="A6" s="8" t="s">
        <v>16</v>
      </c>
      <c r="B6" s="8" t="s">
        <v>17</v>
      </c>
      <c r="C6" s="8" t="s">
        <v>15</v>
      </c>
      <c r="D6" s="1" t="s">
        <v>18</v>
      </c>
      <c r="E6" s="2">
        <v>41640</v>
      </c>
      <c r="F6" s="2">
        <v>42580</v>
      </c>
      <c r="G6" s="2">
        <v>42510.578969907408</v>
      </c>
      <c r="H6" s="3">
        <v>0.9</v>
      </c>
      <c r="I6" s="5">
        <v>4252000</v>
      </c>
      <c r="J6" s="5">
        <v>3805923</v>
      </c>
      <c r="K6" s="21">
        <f t="shared" si="0"/>
        <v>446077</v>
      </c>
    </row>
    <row r="7" spans="1:11" ht="45" x14ac:dyDescent="0.25">
      <c r="A7" s="8" t="s">
        <v>19</v>
      </c>
      <c r="B7" s="8" t="s">
        <v>20</v>
      </c>
      <c r="C7" s="8" t="s">
        <v>15</v>
      </c>
      <c r="D7" s="1" t="s">
        <v>18</v>
      </c>
      <c r="E7" s="2">
        <v>41522</v>
      </c>
      <c r="F7" s="2">
        <v>42502</v>
      </c>
      <c r="G7" s="2">
        <v>42510.568101851852</v>
      </c>
      <c r="H7" s="3">
        <v>1</v>
      </c>
      <c r="I7" s="5">
        <v>4538500</v>
      </c>
      <c r="J7" s="5">
        <v>3876253</v>
      </c>
      <c r="K7" s="21">
        <f t="shared" si="0"/>
        <v>662247</v>
      </c>
    </row>
    <row r="8" spans="1:11" ht="60" x14ac:dyDescent="0.25">
      <c r="A8" s="8" t="s">
        <v>21</v>
      </c>
      <c r="B8" s="8" t="s">
        <v>22</v>
      </c>
      <c r="C8" s="8" t="s">
        <v>15</v>
      </c>
      <c r="D8" s="1" t="s">
        <v>7</v>
      </c>
      <c r="E8" s="2">
        <v>41718</v>
      </c>
      <c r="F8" s="2">
        <v>42551</v>
      </c>
      <c r="G8" s="2">
        <v>42510.568761574075</v>
      </c>
      <c r="H8" s="3">
        <v>0.9</v>
      </c>
      <c r="I8" s="5">
        <v>1727000</v>
      </c>
      <c r="J8" s="5">
        <v>1592958</v>
      </c>
      <c r="K8" s="21">
        <f t="shared" si="0"/>
        <v>134042</v>
      </c>
    </row>
    <row r="9" spans="1:11" ht="90.75" thickBot="1" x14ac:dyDescent="0.3">
      <c r="A9" s="8" t="s">
        <v>23</v>
      </c>
      <c r="B9" s="8" t="s">
        <v>24</v>
      </c>
      <c r="C9" s="8" t="s">
        <v>25</v>
      </c>
      <c r="D9" s="1" t="s">
        <v>7</v>
      </c>
      <c r="E9" s="2">
        <v>41760</v>
      </c>
      <c r="F9" s="2">
        <v>42886</v>
      </c>
      <c r="G9" s="2">
        <v>42515.670370370368</v>
      </c>
      <c r="H9" s="3">
        <v>0.6</v>
      </c>
      <c r="I9" s="5">
        <v>1525000</v>
      </c>
      <c r="J9" s="5">
        <v>900000</v>
      </c>
      <c r="K9" s="21">
        <f t="shared" si="0"/>
        <v>625000</v>
      </c>
    </row>
    <row r="10" spans="1:11" ht="15.75" thickTop="1" x14ac:dyDescent="0.25">
      <c r="A10" s="11" t="s">
        <v>261</v>
      </c>
      <c r="B10" s="12" t="s">
        <v>262</v>
      </c>
      <c r="C10" s="13"/>
      <c r="D10" s="14"/>
      <c r="E10" s="15"/>
      <c r="F10" s="16"/>
      <c r="G10" s="15"/>
      <c r="H10" s="17"/>
      <c r="I10" s="18">
        <f>SUM(I2:I9)</f>
        <v>31075050</v>
      </c>
      <c r="J10" s="18">
        <f>SUM(J2:J9)</f>
        <v>20280670</v>
      </c>
      <c r="K10" s="18">
        <f>SUM(K2:K9)</f>
        <v>10794380</v>
      </c>
    </row>
    <row r="11" spans="1:11" ht="45" x14ac:dyDescent="0.25">
      <c r="A11" s="8" t="s">
        <v>26</v>
      </c>
      <c r="B11" s="8" t="s">
        <v>27</v>
      </c>
      <c r="C11" s="8" t="s">
        <v>28</v>
      </c>
      <c r="D11" s="1" t="s">
        <v>7</v>
      </c>
      <c r="E11" s="2">
        <v>38504</v>
      </c>
      <c r="F11" s="2">
        <v>42735</v>
      </c>
      <c r="G11" s="2">
        <v>42513.891331018516</v>
      </c>
      <c r="H11" s="3">
        <v>0.9</v>
      </c>
      <c r="I11" s="5">
        <v>2256286</v>
      </c>
      <c r="J11" s="5">
        <v>1785100</v>
      </c>
      <c r="K11" s="21">
        <f t="shared" si="0"/>
        <v>471186</v>
      </c>
    </row>
    <row r="12" spans="1:11" ht="30" x14ac:dyDescent="0.25">
      <c r="A12" s="8" t="s">
        <v>29</v>
      </c>
      <c r="B12" s="8" t="s">
        <v>30</v>
      </c>
      <c r="C12" s="8" t="s">
        <v>28</v>
      </c>
      <c r="D12" s="1" t="s">
        <v>7</v>
      </c>
      <c r="E12" s="2">
        <v>41458</v>
      </c>
      <c r="F12" s="2">
        <v>42613</v>
      </c>
      <c r="G12" s="2">
        <v>42509.644155092596</v>
      </c>
      <c r="H12" s="3">
        <v>0.9</v>
      </c>
      <c r="I12" s="5">
        <v>972386</v>
      </c>
      <c r="J12" s="5">
        <v>703309</v>
      </c>
      <c r="K12" s="21">
        <f t="shared" si="0"/>
        <v>269077</v>
      </c>
    </row>
    <row r="13" spans="1:11" ht="90" x14ac:dyDescent="0.25">
      <c r="A13" s="8" t="s">
        <v>31</v>
      </c>
      <c r="B13" s="8" t="s">
        <v>32</v>
      </c>
      <c r="C13" s="8" t="s">
        <v>28</v>
      </c>
      <c r="D13" s="1" t="s">
        <v>7</v>
      </c>
      <c r="E13" s="2">
        <v>39873</v>
      </c>
      <c r="F13" s="2">
        <v>43830</v>
      </c>
      <c r="G13" s="2">
        <v>42510.364224537036</v>
      </c>
      <c r="H13" s="3">
        <v>0.3</v>
      </c>
      <c r="I13" s="5">
        <v>8511874</v>
      </c>
      <c r="J13" s="5">
        <v>3761008</v>
      </c>
      <c r="K13" s="21">
        <f t="shared" si="0"/>
        <v>4750866</v>
      </c>
    </row>
    <row r="14" spans="1:11" ht="45" x14ac:dyDescent="0.25">
      <c r="A14" s="8" t="s">
        <v>33</v>
      </c>
      <c r="B14" s="8" t="s">
        <v>34</v>
      </c>
      <c r="C14" s="8" t="s">
        <v>28</v>
      </c>
      <c r="D14" s="1" t="s">
        <v>7</v>
      </c>
      <c r="E14" s="2">
        <v>41277</v>
      </c>
      <c r="F14" s="2">
        <v>43891</v>
      </c>
      <c r="G14" s="2">
        <v>42510.475555555553</v>
      </c>
      <c r="H14" s="3">
        <v>0.2</v>
      </c>
      <c r="I14" s="5">
        <v>2522802</v>
      </c>
      <c r="J14" s="5">
        <v>713554</v>
      </c>
      <c r="K14" s="21">
        <f t="shared" si="0"/>
        <v>1809248</v>
      </c>
    </row>
    <row r="15" spans="1:11" ht="45" x14ac:dyDescent="0.25">
      <c r="A15" s="8" t="s">
        <v>35</v>
      </c>
      <c r="B15" s="8" t="s">
        <v>36</v>
      </c>
      <c r="C15" s="8" t="s">
        <v>37</v>
      </c>
      <c r="D15" s="1" t="s">
        <v>7</v>
      </c>
      <c r="E15" s="2">
        <v>41671</v>
      </c>
      <c r="F15" s="2">
        <v>42735</v>
      </c>
      <c r="G15" s="2">
        <v>42517.453252314815</v>
      </c>
      <c r="H15" s="3">
        <v>0.8</v>
      </c>
      <c r="I15" s="5">
        <v>996717</v>
      </c>
      <c r="J15" s="5">
        <v>633022</v>
      </c>
      <c r="K15" s="21">
        <f t="shared" si="0"/>
        <v>363695</v>
      </c>
    </row>
    <row r="16" spans="1:11" ht="90" x14ac:dyDescent="0.25">
      <c r="A16" s="8" t="s">
        <v>39</v>
      </c>
      <c r="B16" s="8" t="s">
        <v>40</v>
      </c>
      <c r="C16" s="8" t="s">
        <v>41</v>
      </c>
      <c r="D16" s="1" t="s">
        <v>7</v>
      </c>
      <c r="E16" s="2">
        <v>42370</v>
      </c>
      <c r="F16" s="2">
        <v>43465</v>
      </c>
      <c r="G16" s="2">
        <v>42510.556608796294</v>
      </c>
      <c r="H16" s="3">
        <v>0.1</v>
      </c>
      <c r="I16" s="5">
        <v>3000080</v>
      </c>
      <c r="J16" s="5">
        <v>39392</v>
      </c>
      <c r="K16" s="21">
        <f t="shared" si="0"/>
        <v>2960688</v>
      </c>
    </row>
    <row r="17" spans="1:11" ht="75" x14ac:dyDescent="0.25">
      <c r="A17" s="8" t="s">
        <v>42</v>
      </c>
      <c r="B17" s="8" t="s">
        <v>43</v>
      </c>
      <c r="C17" s="8" t="s">
        <v>41</v>
      </c>
      <c r="D17" s="1" t="s">
        <v>7</v>
      </c>
      <c r="E17" s="2">
        <v>42054</v>
      </c>
      <c r="F17" s="2">
        <v>45657</v>
      </c>
      <c r="G17" s="2">
        <v>42510.456504629627</v>
      </c>
      <c r="H17" s="3">
        <v>0.2</v>
      </c>
      <c r="I17" s="5">
        <v>9552620</v>
      </c>
      <c r="J17" s="5">
        <v>797641</v>
      </c>
      <c r="K17" s="21">
        <f t="shared" si="0"/>
        <v>8754979</v>
      </c>
    </row>
    <row r="18" spans="1:11" ht="75" x14ac:dyDescent="0.25">
      <c r="A18" s="8" t="s">
        <v>44</v>
      </c>
      <c r="B18" s="8" t="s">
        <v>45</v>
      </c>
      <c r="C18" s="8" t="s">
        <v>41</v>
      </c>
      <c r="D18" s="1" t="s">
        <v>7</v>
      </c>
      <c r="E18" s="2">
        <v>40861</v>
      </c>
      <c r="F18" s="2">
        <v>42429</v>
      </c>
      <c r="G18" s="2">
        <v>42510.564803240741</v>
      </c>
      <c r="H18" s="3">
        <v>1</v>
      </c>
      <c r="I18" s="5">
        <v>1256167</v>
      </c>
      <c r="J18" s="5">
        <v>1160426</v>
      </c>
      <c r="K18" s="21">
        <f t="shared" si="0"/>
        <v>95741</v>
      </c>
    </row>
    <row r="19" spans="1:11" ht="60" x14ac:dyDescent="0.25">
      <c r="A19" s="8" t="s">
        <v>46</v>
      </c>
      <c r="B19" s="8" t="s">
        <v>47</v>
      </c>
      <c r="C19" s="8" t="s">
        <v>41</v>
      </c>
      <c r="D19" s="1" t="s">
        <v>7</v>
      </c>
      <c r="E19" s="2">
        <v>41334</v>
      </c>
      <c r="F19" s="2">
        <v>42674</v>
      </c>
      <c r="G19" s="2">
        <v>42509.655416666668</v>
      </c>
      <c r="H19" s="3">
        <v>0.8</v>
      </c>
      <c r="I19" s="5">
        <v>1608387</v>
      </c>
      <c r="J19" s="5">
        <v>1406555</v>
      </c>
      <c r="K19" s="21">
        <f t="shared" si="0"/>
        <v>201832</v>
      </c>
    </row>
    <row r="20" spans="1:11" ht="75" x14ac:dyDescent="0.25">
      <c r="A20" s="8" t="s">
        <v>48</v>
      </c>
      <c r="B20" s="8" t="s">
        <v>49</v>
      </c>
      <c r="C20" s="8" t="s">
        <v>41</v>
      </c>
      <c r="D20" s="1" t="s">
        <v>7</v>
      </c>
      <c r="E20" s="2">
        <v>41676</v>
      </c>
      <c r="F20" s="2">
        <v>43098</v>
      </c>
      <c r="G20" s="2">
        <v>42508.761631944442</v>
      </c>
      <c r="H20" s="3">
        <v>0.2</v>
      </c>
      <c r="I20" s="5">
        <v>5262016</v>
      </c>
      <c r="J20" s="5">
        <v>1175040</v>
      </c>
      <c r="K20" s="21">
        <f t="shared" si="0"/>
        <v>4086976</v>
      </c>
    </row>
    <row r="21" spans="1:11" ht="45" x14ac:dyDescent="0.25">
      <c r="A21" s="8" t="s">
        <v>50</v>
      </c>
      <c r="B21" s="8" t="s">
        <v>51</v>
      </c>
      <c r="C21" s="8" t="s">
        <v>52</v>
      </c>
      <c r="D21" s="1" t="s">
        <v>7</v>
      </c>
      <c r="E21" s="2">
        <v>40787</v>
      </c>
      <c r="F21" s="2">
        <v>42735</v>
      </c>
      <c r="G21" s="2">
        <v>42517.491342592592</v>
      </c>
      <c r="H21" s="3">
        <v>0.5</v>
      </c>
      <c r="I21" s="5">
        <v>27852068</v>
      </c>
      <c r="J21" s="5">
        <v>13858140</v>
      </c>
      <c r="K21" s="21">
        <f t="shared" si="0"/>
        <v>13993928</v>
      </c>
    </row>
    <row r="22" spans="1:11" ht="60" x14ac:dyDescent="0.25">
      <c r="A22" s="8" t="s">
        <v>53</v>
      </c>
      <c r="B22" s="8" t="s">
        <v>54</v>
      </c>
      <c r="C22" s="8" t="s">
        <v>52</v>
      </c>
      <c r="D22" s="1" t="s">
        <v>7</v>
      </c>
      <c r="E22" s="2">
        <v>40969</v>
      </c>
      <c r="F22" s="2">
        <v>42551</v>
      </c>
      <c r="G22" s="2">
        <v>42515.513414351852</v>
      </c>
      <c r="H22" s="3">
        <v>0.6</v>
      </c>
      <c r="I22" s="5">
        <v>6103000</v>
      </c>
      <c r="J22" s="5">
        <v>5790219</v>
      </c>
      <c r="K22" s="21">
        <f t="shared" si="0"/>
        <v>312781</v>
      </c>
    </row>
    <row r="23" spans="1:11" ht="45" x14ac:dyDescent="0.25">
      <c r="A23" s="8" t="s">
        <v>55</v>
      </c>
      <c r="B23" s="8" t="s">
        <v>56</v>
      </c>
      <c r="C23" s="8" t="s">
        <v>52</v>
      </c>
      <c r="D23" s="1" t="s">
        <v>7</v>
      </c>
      <c r="E23" s="2">
        <v>42005</v>
      </c>
      <c r="F23" s="2">
        <v>42735</v>
      </c>
      <c r="G23" s="2">
        <v>42517.457407407404</v>
      </c>
      <c r="H23" s="3">
        <v>0.5</v>
      </c>
      <c r="I23" s="5">
        <v>1186743</v>
      </c>
      <c r="J23" s="5">
        <v>986045</v>
      </c>
      <c r="K23" s="21">
        <f t="shared" si="0"/>
        <v>200698</v>
      </c>
    </row>
    <row r="24" spans="1:11" ht="90" x14ac:dyDescent="0.25">
      <c r="A24" s="8" t="s">
        <v>59</v>
      </c>
      <c r="B24" s="6" t="s">
        <v>259</v>
      </c>
      <c r="C24" s="8" t="s">
        <v>58</v>
      </c>
      <c r="D24" s="1" t="s">
        <v>7</v>
      </c>
      <c r="E24" s="2">
        <v>40546</v>
      </c>
      <c r="F24" s="2">
        <v>42370</v>
      </c>
      <c r="G24" s="2">
        <v>42514.640243055554</v>
      </c>
      <c r="H24" s="3">
        <v>0.9</v>
      </c>
      <c r="I24" s="5">
        <v>1348399</v>
      </c>
      <c r="J24" s="5">
        <v>1245793</v>
      </c>
      <c r="K24" s="21">
        <f t="shared" si="0"/>
        <v>102606</v>
      </c>
    </row>
    <row r="25" spans="1:11" ht="45" x14ac:dyDescent="0.25">
      <c r="A25" s="8" t="s">
        <v>57</v>
      </c>
      <c r="B25" s="8" t="s">
        <v>60</v>
      </c>
      <c r="C25" s="8" t="s">
        <v>58</v>
      </c>
      <c r="D25" s="1" t="s">
        <v>7</v>
      </c>
      <c r="E25" s="2">
        <v>41913</v>
      </c>
      <c r="F25" s="2">
        <v>43465</v>
      </c>
      <c r="G25" s="2">
        <v>42510.688773148147</v>
      </c>
      <c r="H25" s="3">
        <v>0.3</v>
      </c>
      <c r="I25" s="5">
        <v>3427277</v>
      </c>
      <c r="J25" s="5">
        <v>2377299</v>
      </c>
      <c r="K25" s="21">
        <f t="shared" si="0"/>
        <v>1049978</v>
      </c>
    </row>
    <row r="26" spans="1:11" ht="75" x14ac:dyDescent="0.25">
      <c r="A26" s="8" t="s">
        <v>61</v>
      </c>
      <c r="B26" s="8" t="s">
        <v>62</v>
      </c>
      <c r="C26" s="8" t="s">
        <v>63</v>
      </c>
      <c r="D26" s="1" t="s">
        <v>7</v>
      </c>
      <c r="E26" s="2">
        <v>41640</v>
      </c>
      <c r="F26" s="2">
        <v>42551</v>
      </c>
      <c r="G26" s="2">
        <v>42509.585243055553</v>
      </c>
      <c r="H26" s="3">
        <v>0.9</v>
      </c>
      <c r="I26" s="5">
        <v>1833000</v>
      </c>
      <c r="J26" s="5">
        <v>1540300</v>
      </c>
      <c r="K26" s="21">
        <f t="shared" si="0"/>
        <v>292700</v>
      </c>
    </row>
    <row r="27" spans="1:11" ht="30.75" thickBot="1" x14ac:dyDescent="0.3">
      <c r="A27" s="8" t="s">
        <v>64</v>
      </c>
      <c r="B27" s="8" t="s">
        <v>38</v>
      </c>
      <c r="C27" s="8" t="s">
        <v>63</v>
      </c>
      <c r="D27" s="1" t="s">
        <v>7</v>
      </c>
      <c r="E27" s="2">
        <v>42370</v>
      </c>
      <c r="F27" s="2">
        <v>43465</v>
      </c>
      <c r="G27" s="2">
        <v>42509.56832175926</v>
      </c>
      <c r="H27" s="3">
        <v>0.1</v>
      </c>
      <c r="I27" s="5">
        <v>8434286</v>
      </c>
      <c r="J27" s="5">
        <v>315340</v>
      </c>
      <c r="K27" s="21">
        <f t="shared" si="0"/>
        <v>8118946</v>
      </c>
    </row>
    <row r="28" spans="1:11" ht="15.75" thickTop="1" x14ac:dyDescent="0.25">
      <c r="A28" s="11" t="s">
        <v>263</v>
      </c>
      <c r="B28" s="19" t="s">
        <v>265</v>
      </c>
      <c r="C28" s="13"/>
      <c r="D28" s="14"/>
      <c r="E28" s="15"/>
      <c r="F28" s="16"/>
      <c r="G28" s="15"/>
      <c r="H28" s="17"/>
      <c r="I28" s="18">
        <f>SUM(I11:I27)</f>
        <v>86124108</v>
      </c>
      <c r="J28" s="18">
        <f>SUM(J11:J27)</f>
        <v>38288183</v>
      </c>
      <c r="K28" s="18">
        <f>SUM(K11:K27)</f>
        <v>47835925</v>
      </c>
    </row>
    <row r="29" spans="1:11" ht="75" x14ac:dyDescent="0.25">
      <c r="A29" s="8" t="s">
        <v>65</v>
      </c>
      <c r="B29" s="8" t="s">
        <v>66</v>
      </c>
      <c r="C29" s="8" t="s">
        <v>67</v>
      </c>
      <c r="D29" s="1" t="s">
        <v>7</v>
      </c>
      <c r="E29" s="2">
        <v>41246</v>
      </c>
      <c r="F29" s="2">
        <v>43281</v>
      </c>
      <c r="G29" s="2">
        <v>42493.463148148148</v>
      </c>
      <c r="H29" s="3">
        <v>0.6</v>
      </c>
      <c r="I29" s="5">
        <v>2435381</v>
      </c>
      <c r="J29" s="5">
        <v>1120697</v>
      </c>
      <c r="K29" s="21">
        <f t="shared" si="0"/>
        <v>1314684</v>
      </c>
    </row>
    <row r="30" spans="1:11" ht="90" x14ac:dyDescent="0.25">
      <c r="A30" s="8" t="s">
        <v>68</v>
      </c>
      <c r="B30" s="8" t="s">
        <v>69</v>
      </c>
      <c r="C30" s="8" t="s">
        <v>70</v>
      </c>
      <c r="D30" s="1" t="s">
        <v>7</v>
      </c>
      <c r="E30" s="2">
        <v>40546</v>
      </c>
      <c r="F30" s="2">
        <v>43830</v>
      </c>
      <c r="G30" s="2">
        <v>42510.400300925925</v>
      </c>
      <c r="H30" s="3">
        <v>0.3</v>
      </c>
      <c r="I30" s="5">
        <v>27136464</v>
      </c>
      <c r="J30" s="5">
        <v>8431000</v>
      </c>
      <c r="K30" s="21">
        <f t="shared" si="0"/>
        <v>18705464</v>
      </c>
    </row>
    <row r="31" spans="1:11" ht="60" x14ac:dyDescent="0.25">
      <c r="A31" s="8" t="s">
        <v>71</v>
      </c>
      <c r="B31" s="8" t="s">
        <v>72</v>
      </c>
      <c r="C31" s="8" t="s">
        <v>70</v>
      </c>
      <c r="D31" s="1" t="s">
        <v>7</v>
      </c>
      <c r="E31" s="2">
        <v>40179</v>
      </c>
      <c r="F31" s="2">
        <v>42521</v>
      </c>
      <c r="G31" s="2">
        <v>42394.57271990741</v>
      </c>
      <c r="H31" s="3">
        <v>0.9</v>
      </c>
      <c r="I31" s="5">
        <v>9867000</v>
      </c>
      <c r="J31" s="5">
        <v>9067000</v>
      </c>
      <c r="K31" s="21">
        <f t="shared" si="0"/>
        <v>800000</v>
      </c>
    </row>
    <row r="32" spans="1:11" ht="60" x14ac:dyDescent="0.25">
      <c r="A32" s="8" t="s">
        <v>73</v>
      </c>
      <c r="B32" s="8" t="s">
        <v>74</v>
      </c>
      <c r="C32" s="8" t="s">
        <v>70</v>
      </c>
      <c r="D32" s="1" t="s">
        <v>7</v>
      </c>
      <c r="E32" s="2">
        <v>40546</v>
      </c>
      <c r="F32" s="2">
        <v>42643</v>
      </c>
      <c r="G32" s="2">
        <v>42515.567094907405</v>
      </c>
      <c r="H32" s="3"/>
      <c r="I32" s="5">
        <v>3496163</v>
      </c>
      <c r="J32" s="5">
        <v>2976000</v>
      </c>
      <c r="K32" s="21">
        <f t="shared" si="0"/>
        <v>520163</v>
      </c>
    </row>
    <row r="33" spans="1:11" ht="90" x14ac:dyDescent="0.25">
      <c r="A33" s="8" t="s">
        <v>75</v>
      </c>
      <c r="B33" s="8" t="s">
        <v>76</v>
      </c>
      <c r="C33" s="8" t="s">
        <v>70</v>
      </c>
      <c r="D33" s="1" t="s">
        <v>7</v>
      </c>
      <c r="E33" s="2">
        <v>42142</v>
      </c>
      <c r="F33" s="2">
        <v>43465</v>
      </c>
      <c r="G33" s="2">
        <v>42510.401261574072</v>
      </c>
      <c r="H33" s="3">
        <v>0.2</v>
      </c>
      <c r="I33" s="5">
        <v>3740000</v>
      </c>
      <c r="J33" s="5">
        <v>396535</v>
      </c>
      <c r="K33" s="21">
        <f t="shared" si="0"/>
        <v>3343465</v>
      </c>
    </row>
    <row r="34" spans="1:11" ht="45.75" thickBot="1" x14ac:dyDescent="0.3">
      <c r="A34" s="8" t="s">
        <v>77</v>
      </c>
      <c r="B34" s="8" t="s">
        <v>78</v>
      </c>
      <c r="C34" s="8" t="s">
        <v>79</v>
      </c>
      <c r="D34" s="1" t="s">
        <v>7</v>
      </c>
      <c r="E34" s="2">
        <v>41365</v>
      </c>
      <c r="F34" s="2">
        <v>43617</v>
      </c>
      <c r="G34" s="2">
        <v>42489.705000000002</v>
      </c>
      <c r="H34" s="3">
        <v>0.5</v>
      </c>
      <c r="I34" s="5">
        <v>13983000</v>
      </c>
      <c r="J34" s="5">
        <v>6490863</v>
      </c>
      <c r="K34" s="21">
        <f t="shared" si="0"/>
        <v>7492137</v>
      </c>
    </row>
    <row r="35" spans="1:11" ht="15.75" thickTop="1" x14ac:dyDescent="0.25">
      <c r="A35" s="11" t="s">
        <v>266</v>
      </c>
      <c r="B35" s="19" t="s">
        <v>267</v>
      </c>
      <c r="C35" s="13"/>
      <c r="D35" s="14"/>
      <c r="E35" s="15"/>
      <c r="F35" s="16"/>
      <c r="G35" s="15"/>
      <c r="H35" s="17"/>
      <c r="I35" s="18">
        <f>SUM(I29:I34)</f>
        <v>60658008</v>
      </c>
      <c r="J35" s="18">
        <f>SUM(J29:J34)</f>
        <v>28482095</v>
      </c>
      <c r="K35" s="18">
        <f>SUM(K29:K34)</f>
        <v>32175913</v>
      </c>
    </row>
    <row r="36" spans="1:11" ht="75" x14ac:dyDescent="0.25">
      <c r="A36" s="8" t="s">
        <v>80</v>
      </c>
      <c r="B36" s="8" t="s">
        <v>82</v>
      </c>
      <c r="C36" s="8" t="s">
        <v>81</v>
      </c>
      <c r="D36" s="1" t="s">
        <v>7</v>
      </c>
      <c r="E36" s="2">
        <v>40179</v>
      </c>
      <c r="F36" s="2">
        <v>43462</v>
      </c>
      <c r="G36" s="2">
        <v>42508.439502314817</v>
      </c>
      <c r="H36" s="3">
        <v>0.3</v>
      </c>
      <c r="I36" s="5">
        <v>40265009</v>
      </c>
      <c r="J36" s="5">
        <v>9159000</v>
      </c>
      <c r="K36" s="21">
        <f t="shared" si="0"/>
        <v>31106009</v>
      </c>
    </row>
    <row r="37" spans="1:11" ht="90" x14ac:dyDescent="0.25">
      <c r="A37" s="8" t="s">
        <v>83</v>
      </c>
      <c r="B37" s="8" t="s">
        <v>84</v>
      </c>
      <c r="C37" s="8" t="s">
        <v>81</v>
      </c>
      <c r="D37" s="1" t="s">
        <v>7</v>
      </c>
      <c r="E37" s="2">
        <v>42156</v>
      </c>
      <c r="F37" s="2">
        <v>43830</v>
      </c>
      <c r="G37" s="2">
        <v>42489.410081018519</v>
      </c>
      <c r="H37" s="3">
        <v>0.1</v>
      </c>
      <c r="I37" s="5">
        <v>15019000</v>
      </c>
      <c r="J37" s="5">
        <v>0</v>
      </c>
      <c r="K37" s="21">
        <f t="shared" si="0"/>
        <v>15019000</v>
      </c>
    </row>
    <row r="38" spans="1:11" ht="60" x14ac:dyDescent="0.25">
      <c r="A38" s="8" t="s">
        <v>85</v>
      </c>
      <c r="B38" s="8" t="s">
        <v>86</v>
      </c>
      <c r="C38" s="8" t="s">
        <v>87</v>
      </c>
      <c r="D38" s="1" t="s">
        <v>7</v>
      </c>
      <c r="E38" s="2">
        <v>40179</v>
      </c>
      <c r="F38" s="2">
        <v>43646</v>
      </c>
      <c r="G38" s="2">
        <v>42510.587164351855</v>
      </c>
      <c r="H38" s="3">
        <v>0.4</v>
      </c>
      <c r="I38" s="5">
        <v>17978822</v>
      </c>
      <c r="J38" s="5">
        <v>6069932</v>
      </c>
      <c r="K38" s="21">
        <f t="shared" si="0"/>
        <v>11908890</v>
      </c>
    </row>
    <row r="39" spans="1:11" ht="90.75" thickBot="1" x14ac:dyDescent="0.3">
      <c r="A39" s="8" t="s">
        <v>88</v>
      </c>
      <c r="B39" s="8" t="s">
        <v>89</v>
      </c>
      <c r="C39" s="8" t="s">
        <v>90</v>
      </c>
      <c r="D39" s="1" t="s">
        <v>7</v>
      </c>
      <c r="E39" s="2">
        <v>42065</v>
      </c>
      <c r="F39" s="2">
        <v>43465</v>
      </c>
      <c r="G39" s="2">
        <v>42510.550763888888</v>
      </c>
      <c r="H39" s="3">
        <v>0.1</v>
      </c>
      <c r="I39" s="5">
        <v>14127000</v>
      </c>
      <c r="J39" s="5">
        <v>0</v>
      </c>
      <c r="K39" s="21">
        <f t="shared" si="0"/>
        <v>14127000</v>
      </c>
    </row>
    <row r="40" spans="1:11" ht="15.75" thickTop="1" x14ac:dyDescent="0.25">
      <c r="A40" s="11" t="s">
        <v>268</v>
      </c>
      <c r="B40" s="19" t="s">
        <v>270</v>
      </c>
      <c r="C40" s="13"/>
      <c r="D40" s="14"/>
      <c r="E40" s="15"/>
      <c r="F40" s="16"/>
      <c r="G40" s="15"/>
      <c r="H40" s="17"/>
      <c r="I40" s="18">
        <f>SUM(I36:I39)</f>
        <v>87389831</v>
      </c>
      <c r="J40" s="18">
        <f>SUM(J36:J39)</f>
        <v>15228932</v>
      </c>
      <c r="K40" s="18">
        <f>SUM(K36:K39)</f>
        <v>72160899</v>
      </c>
    </row>
    <row r="41" spans="1:11" ht="90.75" thickBot="1" x14ac:dyDescent="0.3">
      <c r="A41" s="8" t="s">
        <v>91</v>
      </c>
      <c r="B41" s="8" t="s">
        <v>92</v>
      </c>
      <c r="C41" s="8" t="s">
        <v>93</v>
      </c>
      <c r="D41" s="1" t="s">
        <v>7</v>
      </c>
      <c r="E41" s="2">
        <v>41275</v>
      </c>
      <c r="F41" s="2">
        <v>42735</v>
      </c>
      <c r="G41" s="2">
        <v>42516.802546296298</v>
      </c>
      <c r="H41" s="3">
        <v>0.7</v>
      </c>
      <c r="I41" s="5">
        <v>2345000</v>
      </c>
      <c r="J41" s="5">
        <v>945000</v>
      </c>
      <c r="K41" s="21">
        <f t="shared" si="0"/>
        <v>1400000</v>
      </c>
    </row>
    <row r="42" spans="1:11" ht="15.75" thickTop="1" x14ac:dyDescent="0.25">
      <c r="A42" s="11" t="s">
        <v>271</v>
      </c>
      <c r="B42" s="19" t="s">
        <v>272</v>
      </c>
      <c r="C42" s="13"/>
      <c r="D42" s="14"/>
      <c r="E42" s="15"/>
      <c r="F42" s="16"/>
      <c r="G42" s="15"/>
      <c r="H42" s="17"/>
      <c r="I42" s="18">
        <f>I41</f>
        <v>2345000</v>
      </c>
      <c r="J42" s="18">
        <f t="shared" ref="J42:K42" si="1">J41</f>
        <v>945000</v>
      </c>
      <c r="K42" s="18">
        <f t="shared" si="1"/>
        <v>1400000</v>
      </c>
    </row>
    <row r="43" spans="1:11" ht="75" x14ac:dyDescent="0.25">
      <c r="A43" s="8" t="s">
        <v>94</v>
      </c>
      <c r="B43" s="8" t="s">
        <v>95</v>
      </c>
      <c r="C43" s="8" t="s">
        <v>96</v>
      </c>
      <c r="D43" s="1" t="s">
        <v>7</v>
      </c>
      <c r="E43" s="2">
        <v>39722</v>
      </c>
      <c r="F43" s="2">
        <v>42978</v>
      </c>
      <c r="G43" s="2">
        <v>42516.807245370372</v>
      </c>
      <c r="H43" s="3">
        <v>0.7</v>
      </c>
      <c r="I43" s="5">
        <v>42660010</v>
      </c>
      <c r="J43" s="5">
        <v>26371000</v>
      </c>
      <c r="K43" s="21">
        <f t="shared" si="0"/>
        <v>16289010</v>
      </c>
    </row>
    <row r="44" spans="1:11" ht="90" x14ac:dyDescent="0.25">
      <c r="A44" s="8" t="s">
        <v>97</v>
      </c>
      <c r="B44" s="8" t="s">
        <v>98</v>
      </c>
      <c r="C44" s="8" t="s">
        <v>99</v>
      </c>
      <c r="D44" s="1" t="s">
        <v>7</v>
      </c>
      <c r="E44" s="2">
        <v>41792</v>
      </c>
      <c r="F44" s="2">
        <v>42734</v>
      </c>
      <c r="G44" s="2">
        <v>42517.323761574073</v>
      </c>
      <c r="H44" s="3">
        <v>0.7</v>
      </c>
      <c r="I44" s="5">
        <v>4000000</v>
      </c>
      <c r="J44" s="5">
        <v>2800000</v>
      </c>
      <c r="K44" s="21">
        <f t="shared" si="0"/>
        <v>1200000</v>
      </c>
    </row>
    <row r="45" spans="1:11" ht="45" x14ac:dyDescent="0.25">
      <c r="A45" s="8" t="s">
        <v>100</v>
      </c>
      <c r="B45" s="8" t="s">
        <v>101</v>
      </c>
      <c r="C45" s="8" t="s">
        <v>102</v>
      </c>
      <c r="D45" s="1" t="s">
        <v>7</v>
      </c>
      <c r="E45" s="2">
        <v>41791</v>
      </c>
      <c r="F45" s="2">
        <v>42674</v>
      </c>
      <c r="G45" s="2">
        <v>42512.86346064815</v>
      </c>
      <c r="H45" s="3">
        <v>0.3</v>
      </c>
      <c r="I45" s="5">
        <v>2484000</v>
      </c>
      <c r="J45" s="5">
        <v>100321</v>
      </c>
      <c r="K45" s="21">
        <f t="shared" si="0"/>
        <v>2383679</v>
      </c>
    </row>
    <row r="46" spans="1:11" ht="75" x14ac:dyDescent="0.25">
      <c r="A46" s="8" t="s">
        <v>103</v>
      </c>
      <c r="B46" s="8" t="s">
        <v>104</v>
      </c>
      <c r="C46" s="8" t="s">
        <v>102</v>
      </c>
      <c r="D46" s="1" t="s">
        <v>7</v>
      </c>
      <c r="E46" s="2">
        <v>40544</v>
      </c>
      <c r="F46" s="2">
        <v>42735</v>
      </c>
      <c r="G46" s="2">
        <v>42509.576608796298</v>
      </c>
      <c r="H46" s="3">
        <v>0.8</v>
      </c>
      <c r="I46" s="5">
        <v>5968588</v>
      </c>
      <c r="J46" s="5">
        <v>5275523</v>
      </c>
      <c r="K46" s="21">
        <f t="shared" si="0"/>
        <v>693065</v>
      </c>
    </row>
    <row r="47" spans="1:11" ht="90" x14ac:dyDescent="0.25">
      <c r="A47" s="8" t="s">
        <v>105</v>
      </c>
      <c r="B47" s="8" t="s">
        <v>106</v>
      </c>
      <c r="C47" s="8" t="s">
        <v>102</v>
      </c>
      <c r="D47" s="1" t="s">
        <v>7</v>
      </c>
      <c r="E47" s="2">
        <v>40623</v>
      </c>
      <c r="F47" s="2">
        <v>42735</v>
      </c>
      <c r="G47" s="2">
        <v>42510.599317129629</v>
      </c>
      <c r="H47" s="3">
        <v>0.4</v>
      </c>
      <c r="I47" s="5">
        <v>21610000</v>
      </c>
      <c r="J47" s="5">
        <v>2954782</v>
      </c>
      <c r="K47" s="21">
        <f t="shared" si="0"/>
        <v>18655218</v>
      </c>
    </row>
    <row r="48" spans="1:11" ht="90" x14ac:dyDescent="0.25">
      <c r="A48" s="8" t="s">
        <v>107</v>
      </c>
      <c r="B48" s="8" t="s">
        <v>108</v>
      </c>
      <c r="C48" s="8" t="s">
        <v>102</v>
      </c>
      <c r="D48" s="1" t="s">
        <v>7</v>
      </c>
      <c r="E48" s="2">
        <v>40179</v>
      </c>
      <c r="F48" s="2">
        <v>43465</v>
      </c>
      <c r="G48" s="2">
        <v>42503.628159722219</v>
      </c>
      <c r="H48" s="3">
        <v>0.4</v>
      </c>
      <c r="I48" s="5">
        <v>25438444</v>
      </c>
      <c r="J48" s="5">
        <v>17285215</v>
      </c>
      <c r="K48" s="21">
        <f t="shared" si="0"/>
        <v>8153229</v>
      </c>
    </row>
    <row r="49" spans="1:11" ht="60" x14ac:dyDescent="0.25">
      <c r="A49" s="8" t="s">
        <v>109</v>
      </c>
      <c r="B49" s="8" t="s">
        <v>110</v>
      </c>
      <c r="C49" s="8" t="s">
        <v>102</v>
      </c>
      <c r="D49" s="1" t="s">
        <v>7</v>
      </c>
      <c r="E49" s="2">
        <v>38321</v>
      </c>
      <c r="F49" s="2">
        <v>42735</v>
      </c>
      <c r="G49" s="2">
        <v>42507.610497685186</v>
      </c>
      <c r="H49" s="3">
        <v>0.9</v>
      </c>
      <c r="I49" s="5">
        <v>18361687</v>
      </c>
      <c r="J49" s="5">
        <v>16594687</v>
      </c>
      <c r="K49" s="21">
        <f t="shared" si="0"/>
        <v>1767000</v>
      </c>
    </row>
    <row r="50" spans="1:11" ht="75.75" thickBot="1" x14ac:dyDescent="0.3">
      <c r="A50" s="8" t="s">
        <v>111</v>
      </c>
      <c r="B50" s="8" t="s">
        <v>112</v>
      </c>
      <c r="C50" s="8" t="s">
        <v>102</v>
      </c>
      <c r="D50" s="1" t="s">
        <v>18</v>
      </c>
      <c r="E50" s="2">
        <v>40179</v>
      </c>
      <c r="F50" s="2">
        <v>42735</v>
      </c>
      <c r="G50" s="2">
        <v>42510.580358796295</v>
      </c>
      <c r="H50" s="3">
        <v>1</v>
      </c>
      <c r="I50" s="5">
        <v>14670511</v>
      </c>
      <c r="J50" s="5">
        <v>14218511</v>
      </c>
      <c r="K50" s="21">
        <f t="shared" si="0"/>
        <v>452000</v>
      </c>
    </row>
    <row r="51" spans="1:11" ht="15.75" thickTop="1" x14ac:dyDescent="0.25">
      <c r="A51" s="11" t="s">
        <v>273</v>
      </c>
      <c r="B51" s="19" t="s">
        <v>262</v>
      </c>
      <c r="C51" s="13"/>
      <c r="D51" s="14"/>
      <c r="E51" s="15"/>
      <c r="F51" s="16"/>
      <c r="G51" s="15"/>
      <c r="H51" s="17"/>
      <c r="I51" s="18">
        <f>SUM(I43:I50)</f>
        <v>135193240</v>
      </c>
      <c r="J51" s="18">
        <f>SUM(J43:J50)</f>
        <v>85600039</v>
      </c>
      <c r="K51" s="18">
        <f>SUM(K43:K50)</f>
        <v>49593201</v>
      </c>
    </row>
    <row r="52" spans="1:11" ht="45" x14ac:dyDescent="0.25">
      <c r="A52" s="8" t="s">
        <v>113</v>
      </c>
      <c r="B52" s="8" t="s">
        <v>114</v>
      </c>
      <c r="C52" s="8" t="s">
        <v>115</v>
      </c>
      <c r="D52" s="1" t="s">
        <v>7</v>
      </c>
      <c r="E52" s="2">
        <v>41155</v>
      </c>
      <c r="F52" s="2">
        <v>42521</v>
      </c>
      <c r="G52" s="2">
        <v>42510.376562500001</v>
      </c>
      <c r="H52" s="3">
        <v>0.7</v>
      </c>
      <c r="I52" s="5">
        <v>6238000</v>
      </c>
      <c r="J52" s="5">
        <v>4901000</v>
      </c>
      <c r="K52" s="21">
        <f t="shared" si="0"/>
        <v>1337000</v>
      </c>
    </row>
    <row r="53" spans="1:11" ht="60" x14ac:dyDescent="0.25">
      <c r="A53" s="8" t="s">
        <v>118</v>
      </c>
      <c r="B53" s="8" t="s">
        <v>119</v>
      </c>
      <c r="C53" s="8" t="s">
        <v>117</v>
      </c>
      <c r="D53" s="1" t="s">
        <v>18</v>
      </c>
      <c r="E53" s="2">
        <v>40544</v>
      </c>
      <c r="F53" s="2">
        <v>42369</v>
      </c>
      <c r="G53" s="2">
        <v>42394.462071759262</v>
      </c>
      <c r="H53" s="3">
        <v>0.9</v>
      </c>
      <c r="I53" s="5">
        <v>4000000</v>
      </c>
      <c r="J53" s="5">
        <v>2650110</v>
      </c>
      <c r="K53" s="21">
        <f t="shared" si="0"/>
        <v>1349890</v>
      </c>
    </row>
    <row r="54" spans="1:11" ht="30" x14ac:dyDescent="0.25">
      <c r="A54" s="8" t="s">
        <v>120</v>
      </c>
      <c r="B54" s="8" t="s">
        <v>121</v>
      </c>
      <c r="C54" s="8" t="s">
        <v>117</v>
      </c>
      <c r="D54" s="1" t="s">
        <v>7</v>
      </c>
      <c r="E54" s="2">
        <v>42370</v>
      </c>
      <c r="F54" s="2">
        <v>43830</v>
      </c>
      <c r="G54" s="2">
        <v>42510.664907407408</v>
      </c>
      <c r="H54" s="3">
        <v>0.1</v>
      </c>
      <c r="I54" s="5">
        <v>3000000</v>
      </c>
      <c r="J54" s="5">
        <v>569127</v>
      </c>
      <c r="K54" s="21">
        <f t="shared" si="0"/>
        <v>2430873</v>
      </c>
    </row>
    <row r="55" spans="1:11" ht="90" x14ac:dyDescent="0.25">
      <c r="A55" s="8" t="s">
        <v>253</v>
      </c>
      <c r="B55" s="8" t="s">
        <v>122</v>
      </c>
      <c r="C55" s="8" t="s">
        <v>117</v>
      </c>
      <c r="D55" s="1" t="s">
        <v>7</v>
      </c>
      <c r="E55" s="2">
        <v>41275</v>
      </c>
      <c r="F55" s="2">
        <v>43830</v>
      </c>
      <c r="G55" s="2">
        <v>42510.665833333333</v>
      </c>
      <c r="H55" s="3">
        <v>0.4</v>
      </c>
      <c r="I55" s="5">
        <v>12000000</v>
      </c>
      <c r="J55" s="5">
        <v>7083082</v>
      </c>
      <c r="K55" s="21">
        <f t="shared" si="0"/>
        <v>4916918</v>
      </c>
    </row>
    <row r="56" spans="1:11" ht="90" x14ac:dyDescent="0.25">
      <c r="A56" s="8" t="s">
        <v>254</v>
      </c>
      <c r="B56" s="8" t="s">
        <v>123</v>
      </c>
      <c r="C56" s="8" t="s">
        <v>117</v>
      </c>
      <c r="D56" s="1" t="s">
        <v>7</v>
      </c>
      <c r="E56" s="2">
        <v>41640</v>
      </c>
      <c r="F56" s="2">
        <v>42490</v>
      </c>
      <c r="G56" s="2">
        <v>42510.66747685185</v>
      </c>
      <c r="H56" s="3">
        <v>0.7</v>
      </c>
      <c r="I56" s="5">
        <v>5800000</v>
      </c>
      <c r="J56" s="5">
        <v>3204709</v>
      </c>
      <c r="K56" s="21">
        <f t="shared" si="0"/>
        <v>2595291</v>
      </c>
    </row>
    <row r="57" spans="1:11" ht="45" x14ac:dyDescent="0.25">
      <c r="A57" s="8" t="s">
        <v>255</v>
      </c>
      <c r="B57" s="8" t="s">
        <v>124</v>
      </c>
      <c r="C57" s="8" t="s">
        <v>117</v>
      </c>
      <c r="D57" s="1" t="s">
        <v>7</v>
      </c>
      <c r="E57" s="2">
        <v>41365</v>
      </c>
      <c r="F57" s="2">
        <v>42735</v>
      </c>
      <c r="G57" s="2">
        <v>42510.66542824074</v>
      </c>
      <c r="H57" s="3">
        <v>0.4</v>
      </c>
      <c r="I57" s="5">
        <v>3000000</v>
      </c>
      <c r="J57" s="5">
        <v>2087608</v>
      </c>
      <c r="K57" s="21">
        <f t="shared" si="0"/>
        <v>912392</v>
      </c>
    </row>
    <row r="58" spans="1:11" ht="45" x14ac:dyDescent="0.25">
      <c r="A58" s="8" t="s">
        <v>256</v>
      </c>
      <c r="B58" s="8" t="s">
        <v>125</v>
      </c>
      <c r="C58" s="8" t="s">
        <v>117</v>
      </c>
      <c r="D58" s="1" t="s">
        <v>7</v>
      </c>
      <c r="E58" s="2">
        <v>42293</v>
      </c>
      <c r="F58" s="2">
        <v>43100</v>
      </c>
      <c r="G58" s="2">
        <v>42510.666446759256</v>
      </c>
      <c r="H58" s="3">
        <v>0.3</v>
      </c>
      <c r="I58" s="5">
        <v>3278726</v>
      </c>
      <c r="J58" s="5">
        <v>216195</v>
      </c>
      <c r="K58" s="21">
        <f t="shared" si="0"/>
        <v>3062531</v>
      </c>
    </row>
    <row r="59" spans="1:11" ht="75" x14ac:dyDescent="0.25">
      <c r="A59" s="8" t="s">
        <v>257</v>
      </c>
      <c r="B59" s="8" t="s">
        <v>126</v>
      </c>
      <c r="C59" s="8" t="s">
        <v>117</v>
      </c>
      <c r="D59" s="1" t="s">
        <v>7</v>
      </c>
      <c r="E59" s="2">
        <v>41001</v>
      </c>
      <c r="F59" s="2">
        <v>43830</v>
      </c>
      <c r="G59" s="2">
        <v>42510.664375</v>
      </c>
      <c r="H59" s="3">
        <v>0.4</v>
      </c>
      <c r="I59" s="5">
        <v>7000000</v>
      </c>
      <c r="J59" s="5">
        <v>1920541</v>
      </c>
      <c r="K59" s="21">
        <f t="shared" si="0"/>
        <v>5079459</v>
      </c>
    </row>
    <row r="60" spans="1:11" ht="75" x14ac:dyDescent="0.25">
      <c r="A60" s="8" t="s">
        <v>258</v>
      </c>
      <c r="B60" s="8" t="s">
        <v>127</v>
      </c>
      <c r="C60" s="8" t="s">
        <v>117</v>
      </c>
      <c r="D60" s="1" t="s">
        <v>7</v>
      </c>
      <c r="E60" s="2">
        <v>41730</v>
      </c>
      <c r="F60" s="2">
        <v>42735</v>
      </c>
      <c r="G60" s="2">
        <v>42510.666956018518</v>
      </c>
      <c r="H60" s="3">
        <v>0.9</v>
      </c>
      <c r="I60" s="5">
        <v>2500000</v>
      </c>
      <c r="J60" s="5">
        <v>1927624</v>
      </c>
      <c r="K60" s="21">
        <f t="shared" si="0"/>
        <v>572376</v>
      </c>
    </row>
    <row r="61" spans="1:11" ht="75" x14ac:dyDescent="0.25">
      <c r="A61" s="8" t="s">
        <v>116</v>
      </c>
      <c r="B61" s="8" t="s">
        <v>128</v>
      </c>
      <c r="C61" s="8" t="s">
        <v>117</v>
      </c>
      <c r="D61" s="1" t="s">
        <v>7</v>
      </c>
      <c r="E61" s="2">
        <v>41487</v>
      </c>
      <c r="F61" s="2">
        <v>44196</v>
      </c>
      <c r="G61" s="2">
        <v>42510.579675925925</v>
      </c>
      <c r="H61" s="3">
        <v>0.1</v>
      </c>
      <c r="I61" s="5">
        <v>33600000</v>
      </c>
      <c r="J61" s="5">
        <v>1911300</v>
      </c>
      <c r="K61" s="21">
        <f t="shared" si="0"/>
        <v>31688700</v>
      </c>
    </row>
    <row r="62" spans="1:11" ht="90.75" thickBot="1" x14ac:dyDescent="0.3">
      <c r="A62" s="8" t="s">
        <v>129</v>
      </c>
      <c r="B62" s="8" t="s">
        <v>130</v>
      </c>
      <c r="C62" s="8" t="s">
        <v>131</v>
      </c>
      <c r="D62" s="1" t="s">
        <v>7</v>
      </c>
      <c r="E62" s="2">
        <v>41549</v>
      </c>
      <c r="F62" s="2">
        <v>42551</v>
      </c>
      <c r="G62" s="2">
        <v>42504.541932870372</v>
      </c>
      <c r="H62" s="3">
        <v>0.7</v>
      </c>
      <c r="I62" s="5">
        <v>1651000</v>
      </c>
      <c r="J62" s="5">
        <v>814000</v>
      </c>
      <c r="K62" s="21">
        <f t="shared" si="0"/>
        <v>837000</v>
      </c>
    </row>
    <row r="63" spans="1:11" ht="15.75" thickTop="1" x14ac:dyDescent="0.25">
      <c r="A63" s="11" t="s">
        <v>274</v>
      </c>
      <c r="B63" s="19" t="s">
        <v>275</v>
      </c>
      <c r="C63" s="13"/>
      <c r="D63" s="14"/>
      <c r="E63" s="15"/>
      <c r="F63" s="16"/>
      <c r="G63" s="15"/>
      <c r="H63" s="17"/>
      <c r="I63" s="18">
        <f>SUM(I52:I62)</f>
        <v>82067726</v>
      </c>
      <c r="J63" s="18">
        <f t="shared" ref="J63:K63" si="2">SUM(J52:J62)</f>
        <v>27285296</v>
      </c>
      <c r="K63" s="18">
        <f t="shared" si="2"/>
        <v>54782430</v>
      </c>
    </row>
    <row r="64" spans="1:11" ht="90" x14ac:dyDescent="0.25">
      <c r="A64" s="8" t="s">
        <v>132</v>
      </c>
      <c r="B64" s="8" t="s">
        <v>133</v>
      </c>
      <c r="C64" s="8" t="s">
        <v>134</v>
      </c>
      <c r="D64" s="1" t="s">
        <v>7</v>
      </c>
      <c r="E64" s="2">
        <v>41526</v>
      </c>
      <c r="F64" s="2">
        <v>43465</v>
      </c>
      <c r="G64" s="2">
        <v>42506.45685185185</v>
      </c>
      <c r="H64" s="3">
        <v>0.5</v>
      </c>
      <c r="I64" s="5">
        <v>8317115</v>
      </c>
      <c r="J64" s="5">
        <v>3518531</v>
      </c>
      <c r="K64" s="21">
        <f t="shared" si="0"/>
        <v>4798584</v>
      </c>
    </row>
    <row r="65" spans="1:11" ht="90" x14ac:dyDescent="0.25">
      <c r="A65" s="8" t="s">
        <v>135</v>
      </c>
      <c r="B65" s="8" t="s">
        <v>136</v>
      </c>
      <c r="C65" s="8" t="s">
        <v>137</v>
      </c>
      <c r="D65" s="1" t="s">
        <v>7</v>
      </c>
      <c r="E65" s="2">
        <v>41862</v>
      </c>
      <c r="F65" s="2">
        <v>42369</v>
      </c>
      <c r="G65" s="2">
        <v>42513.569849537038</v>
      </c>
      <c r="H65" s="3">
        <v>0.8</v>
      </c>
      <c r="I65" s="5">
        <v>1850000</v>
      </c>
      <c r="J65" s="5">
        <v>820000</v>
      </c>
      <c r="K65" s="21">
        <f t="shared" si="0"/>
        <v>1030000</v>
      </c>
    </row>
    <row r="66" spans="1:11" ht="30" x14ac:dyDescent="0.25">
      <c r="A66" s="8" t="s">
        <v>138</v>
      </c>
      <c r="B66" s="8" t="s">
        <v>139</v>
      </c>
      <c r="C66" s="8" t="s">
        <v>137</v>
      </c>
      <c r="D66" s="1" t="s">
        <v>7</v>
      </c>
      <c r="E66" s="2">
        <v>41275</v>
      </c>
      <c r="F66" s="2">
        <v>43100</v>
      </c>
      <c r="G66" s="2">
        <v>42514.471319444441</v>
      </c>
      <c r="H66" s="3">
        <v>0.2</v>
      </c>
      <c r="I66" s="5">
        <v>17760000</v>
      </c>
      <c r="J66" s="5">
        <v>4444185</v>
      </c>
      <c r="K66" s="21">
        <f t="shared" si="0"/>
        <v>13315815</v>
      </c>
    </row>
    <row r="67" spans="1:11" ht="30" x14ac:dyDescent="0.25">
      <c r="A67" s="8" t="s">
        <v>142</v>
      </c>
      <c r="B67" s="8" t="s">
        <v>143</v>
      </c>
      <c r="C67" s="8" t="s">
        <v>137</v>
      </c>
      <c r="D67" s="1" t="s">
        <v>7</v>
      </c>
      <c r="E67" s="2">
        <v>41275</v>
      </c>
      <c r="F67" s="2">
        <v>42735</v>
      </c>
      <c r="G67" s="2">
        <v>42514.442488425928</v>
      </c>
      <c r="H67" s="3">
        <v>0.8</v>
      </c>
      <c r="I67" s="5">
        <v>5400000</v>
      </c>
      <c r="J67" s="5">
        <v>4368280</v>
      </c>
      <c r="K67" s="21">
        <f t="shared" si="0"/>
        <v>1031720</v>
      </c>
    </row>
    <row r="68" spans="1:11" ht="45" x14ac:dyDescent="0.25">
      <c r="A68" s="8" t="s">
        <v>140</v>
      </c>
      <c r="B68" s="8" t="s">
        <v>141</v>
      </c>
      <c r="C68" s="8" t="s">
        <v>137</v>
      </c>
      <c r="D68" s="1" t="s">
        <v>7</v>
      </c>
      <c r="E68" s="2">
        <v>41183</v>
      </c>
      <c r="F68" s="2">
        <v>44926</v>
      </c>
      <c r="G68" s="2">
        <v>42506.647615740738</v>
      </c>
      <c r="H68" s="3">
        <v>0.6</v>
      </c>
      <c r="I68" s="5">
        <v>22421047</v>
      </c>
      <c r="J68" s="5">
        <v>12603354</v>
      </c>
      <c r="K68" s="21">
        <f t="shared" si="0"/>
        <v>9817693</v>
      </c>
    </row>
    <row r="69" spans="1:11" ht="45" x14ac:dyDescent="0.25">
      <c r="A69" s="8" t="s">
        <v>144</v>
      </c>
      <c r="B69" s="8" t="s">
        <v>145</v>
      </c>
      <c r="C69" s="8" t="s">
        <v>137</v>
      </c>
      <c r="D69" s="1" t="s">
        <v>7</v>
      </c>
      <c r="E69" s="2">
        <v>42117</v>
      </c>
      <c r="F69" s="2">
        <v>43100</v>
      </c>
      <c r="G69" s="2">
        <v>42507.600046296298</v>
      </c>
      <c r="H69" s="3">
        <v>0.2</v>
      </c>
      <c r="I69" s="5">
        <v>5061420</v>
      </c>
      <c r="J69" s="5">
        <v>37294</v>
      </c>
      <c r="K69" s="21">
        <f t="shared" si="0"/>
        <v>5024126</v>
      </c>
    </row>
    <row r="70" spans="1:11" ht="75" x14ac:dyDescent="0.25">
      <c r="A70" s="8" t="s">
        <v>146</v>
      </c>
      <c r="B70" s="8" t="s">
        <v>147</v>
      </c>
      <c r="C70" s="8" t="s">
        <v>137</v>
      </c>
      <c r="D70" s="1" t="s">
        <v>7</v>
      </c>
      <c r="E70" s="2">
        <v>42095</v>
      </c>
      <c r="F70" s="2">
        <v>43100</v>
      </c>
      <c r="G70" s="2">
        <v>42514.522800925923</v>
      </c>
      <c r="H70" s="3">
        <v>0.3</v>
      </c>
      <c r="I70" s="5">
        <v>8600000</v>
      </c>
      <c r="J70" s="5">
        <v>495300</v>
      </c>
      <c r="K70" s="21">
        <f t="shared" si="0"/>
        <v>8104700</v>
      </c>
    </row>
    <row r="71" spans="1:11" ht="75" x14ac:dyDescent="0.25">
      <c r="A71" s="8" t="s">
        <v>148</v>
      </c>
      <c r="B71" s="8" t="s">
        <v>149</v>
      </c>
      <c r="C71" s="8" t="s">
        <v>137</v>
      </c>
      <c r="D71" s="1" t="s">
        <v>7</v>
      </c>
      <c r="E71" s="2">
        <v>42282</v>
      </c>
      <c r="F71" s="2">
        <v>43465</v>
      </c>
      <c r="G71" s="2">
        <v>42517.480266203704</v>
      </c>
      <c r="H71" s="3">
        <v>0.1</v>
      </c>
      <c r="I71" s="5">
        <v>2149200</v>
      </c>
      <c r="J71" s="5">
        <v>112509</v>
      </c>
      <c r="K71" s="21">
        <f t="shared" si="0"/>
        <v>2036691</v>
      </c>
    </row>
    <row r="72" spans="1:11" ht="60" x14ac:dyDescent="0.25">
      <c r="A72" s="8" t="s">
        <v>150</v>
      </c>
      <c r="B72" s="8" t="s">
        <v>151</v>
      </c>
      <c r="C72" s="8" t="s">
        <v>137</v>
      </c>
      <c r="D72" s="1" t="s">
        <v>7</v>
      </c>
      <c r="E72" s="2">
        <v>42415</v>
      </c>
      <c r="F72" s="2">
        <v>42825</v>
      </c>
      <c r="G72" s="2">
        <v>42513.524155092593</v>
      </c>
      <c r="H72" s="3">
        <v>0.2</v>
      </c>
      <c r="I72" s="5">
        <v>1025000</v>
      </c>
      <c r="J72" s="5">
        <v>0</v>
      </c>
      <c r="K72" s="21">
        <f t="shared" ref="K72:K119" si="3">I72-J72</f>
        <v>1025000</v>
      </c>
    </row>
    <row r="73" spans="1:11" ht="45" x14ac:dyDescent="0.25">
      <c r="A73" s="8" t="s">
        <v>152</v>
      </c>
      <c r="B73" s="8" t="s">
        <v>153</v>
      </c>
      <c r="C73" s="8" t="s">
        <v>154</v>
      </c>
      <c r="D73" s="1" t="s">
        <v>7</v>
      </c>
      <c r="E73" s="2">
        <v>42370</v>
      </c>
      <c r="F73" s="2">
        <v>42825</v>
      </c>
      <c r="G73" s="2">
        <v>42513.501018518517</v>
      </c>
      <c r="H73" s="3">
        <v>0.1</v>
      </c>
      <c r="I73" s="5">
        <v>1331000</v>
      </c>
      <c r="J73" s="5">
        <v>25000</v>
      </c>
      <c r="K73" s="21">
        <f t="shared" si="3"/>
        <v>1306000</v>
      </c>
    </row>
    <row r="74" spans="1:11" ht="90.75" thickBot="1" x14ac:dyDescent="0.3">
      <c r="A74" s="8" t="s">
        <v>155</v>
      </c>
      <c r="B74" s="8" t="s">
        <v>156</v>
      </c>
      <c r="C74" s="8" t="s">
        <v>157</v>
      </c>
      <c r="D74" s="1" t="s">
        <v>7</v>
      </c>
      <c r="E74" s="2">
        <v>41275</v>
      </c>
      <c r="F74" s="2">
        <v>42735</v>
      </c>
      <c r="G74" s="2">
        <v>42509.625127314815</v>
      </c>
      <c r="H74" s="3">
        <v>0.7</v>
      </c>
      <c r="I74" s="5">
        <v>1710000</v>
      </c>
      <c r="J74" s="5">
        <v>1219443</v>
      </c>
      <c r="K74" s="21">
        <f t="shared" si="3"/>
        <v>490557</v>
      </c>
    </row>
    <row r="75" spans="1:11" ht="15.75" thickTop="1" x14ac:dyDescent="0.25">
      <c r="A75" s="11" t="s">
        <v>276</v>
      </c>
      <c r="B75" s="19" t="s">
        <v>275</v>
      </c>
      <c r="C75" s="13"/>
      <c r="D75" s="14"/>
      <c r="E75" s="15"/>
      <c r="F75" s="16"/>
      <c r="G75" s="15"/>
      <c r="H75" s="17"/>
      <c r="I75" s="18">
        <f>SUM(I64:I74)</f>
        <v>75624782</v>
      </c>
      <c r="J75" s="18">
        <f t="shared" ref="J75:K75" si="4">SUM(J64:J74)</f>
        <v>27643896</v>
      </c>
      <c r="K75" s="18">
        <f t="shared" si="4"/>
        <v>47980886</v>
      </c>
    </row>
    <row r="76" spans="1:11" ht="75" x14ac:dyDescent="0.25">
      <c r="A76" s="8" t="s">
        <v>158</v>
      </c>
      <c r="B76" s="8" t="s">
        <v>159</v>
      </c>
      <c r="C76" s="8" t="s">
        <v>160</v>
      </c>
      <c r="D76" s="1" t="s">
        <v>7</v>
      </c>
      <c r="E76" s="2">
        <v>41122</v>
      </c>
      <c r="F76" s="2">
        <v>43465</v>
      </c>
      <c r="G76" s="2">
        <v>42481.590868055559</v>
      </c>
      <c r="H76" s="3">
        <v>0.9</v>
      </c>
      <c r="I76" s="5">
        <v>12646200</v>
      </c>
      <c r="J76" s="5">
        <v>7875000</v>
      </c>
      <c r="K76" s="21">
        <f t="shared" si="3"/>
        <v>4771200</v>
      </c>
    </row>
    <row r="77" spans="1:11" ht="30.75" thickBot="1" x14ac:dyDescent="0.3">
      <c r="A77" s="8" t="s">
        <v>161</v>
      </c>
      <c r="B77" s="8" t="s">
        <v>162</v>
      </c>
      <c r="C77" s="8" t="s">
        <v>160</v>
      </c>
      <c r="D77" s="1" t="s">
        <v>7</v>
      </c>
      <c r="E77" s="2">
        <v>41820</v>
      </c>
      <c r="F77" s="2">
        <v>42735</v>
      </c>
      <c r="G77" s="2">
        <v>42402.581643518519</v>
      </c>
      <c r="H77" s="3">
        <v>0.6</v>
      </c>
      <c r="I77" s="5">
        <v>1237890</v>
      </c>
      <c r="J77" s="5">
        <v>602938</v>
      </c>
      <c r="K77" s="21">
        <f t="shared" si="3"/>
        <v>634952</v>
      </c>
    </row>
    <row r="78" spans="1:11" ht="15.75" thickTop="1" x14ac:dyDescent="0.25">
      <c r="A78" s="11" t="s">
        <v>277</v>
      </c>
      <c r="B78" s="19" t="s">
        <v>269</v>
      </c>
      <c r="C78" s="13"/>
      <c r="D78" s="14"/>
      <c r="E78" s="15"/>
      <c r="F78" s="16"/>
      <c r="G78" s="15"/>
      <c r="H78" s="17"/>
      <c r="I78" s="18">
        <f>SUM(I76:I77)</f>
        <v>13884090</v>
      </c>
      <c r="J78" s="18">
        <f>SUM(J76:J77)</f>
        <v>8477938</v>
      </c>
      <c r="K78" s="18">
        <f>SUM(K76:K77)</f>
        <v>5406152</v>
      </c>
    </row>
    <row r="79" spans="1:11" ht="75" x14ac:dyDescent="0.25">
      <c r="A79" s="8" t="s">
        <v>164</v>
      </c>
      <c r="B79" s="8" t="s">
        <v>165</v>
      </c>
      <c r="C79" s="8" t="s">
        <v>163</v>
      </c>
      <c r="D79" s="1" t="s">
        <v>7</v>
      </c>
      <c r="E79" s="2">
        <v>41617</v>
      </c>
      <c r="F79" s="2">
        <v>43100</v>
      </c>
      <c r="G79" s="2">
        <v>42496.504918981482</v>
      </c>
      <c r="H79" s="3">
        <v>0.7</v>
      </c>
      <c r="I79" s="5">
        <v>7158038</v>
      </c>
      <c r="J79" s="5">
        <v>991000</v>
      </c>
      <c r="K79" s="21">
        <f t="shared" si="3"/>
        <v>6167038</v>
      </c>
    </row>
    <row r="80" spans="1:11" ht="60" x14ac:dyDescent="0.25">
      <c r="A80" s="8" t="s">
        <v>168</v>
      </c>
      <c r="B80" s="8" t="s">
        <v>169</v>
      </c>
      <c r="C80" s="8" t="s">
        <v>163</v>
      </c>
      <c r="D80" s="1" t="s">
        <v>7</v>
      </c>
      <c r="E80" s="2"/>
      <c r="F80" s="2">
        <v>43100</v>
      </c>
      <c r="G80" s="2">
        <v>42517.489976851852</v>
      </c>
      <c r="H80" s="3">
        <v>0.7</v>
      </c>
      <c r="I80" s="5">
        <v>8029059</v>
      </c>
      <c r="J80" s="5">
        <v>1723892</v>
      </c>
      <c r="K80" s="21">
        <f t="shared" si="3"/>
        <v>6305167</v>
      </c>
    </row>
    <row r="81" spans="1:11" ht="75" x14ac:dyDescent="0.25">
      <c r="A81" s="8" t="s">
        <v>170</v>
      </c>
      <c r="B81" s="8" t="s">
        <v>171</v>
      </c>
      <c r="C81" s="8" t="s">
        <v>163</v>
      </c>
      <c r="D81" s="1" t="s">
        <v>7</v>
      </c>
      <c r="E81" s="2">
        <v>41871</v>
      </c>
      <c r="F81" s="2">
        <v>43100</v>
      </c>
      <c r="G81" s="2">
        <v>42507.639282407406</v>
      </c>
      <c r="H81" s="3">
        <v>0.5</v>
      </c>
      <c r="I81" s="5">
        <v>18984641</v>
      </c>
      <c r="J81" s="5">
        <v>4898774</v>
      </c>
      <c r="K81" s="21">
        <f t="shared" si="3"/>
        <v>14085867</v>
      </c>
    </row>
    <row r="82" spans="1:11" ht="75" x14ac:dyDescent="0.25">
      <c r="A82" s="8" t="s">
        <v>172</v>
      </c>
      <c r="B82" s="8" t="s">
        <v>173</v>
      </c>
      <c r="C82" s="8" t="s">
        <v>163</v>
      </c>
      <c r="D82" s="1" t="s">
        <v>7</v>
      </c>
      <c r="E82" s="2">
        <v>41913</v>
      </c>
      <c r="F82" s="2">
        <v>43100</v>
      </c>
      <c r="G82" s="2">
        <v>42499.468391203707</v>
      </c>
      <c r="H82" s="3">
        <v>0.5</v>
      </c>
      <c r="I82" s="5">
        <v>8827850</v>
      </c>
      <c r="J82" s="5">
        <v>1225000</v>
      </c>
      <c r="K82" s="21">
        <f t="shared" si="3"/>
        <v>7602850</v>
      </c>
    </row>
    <row r="83" spans="1:11" ht="60" x14ac:dyDescent="0.25">
      <c r="A83" s="8" t="s">
        <v>174</v>
      </c>
      <c r="B83" s="8" t="s">
        <v>175</v>
      </c>
      <c r="C83" s="8" t="s">
        <v>163</v>
      </c>
      <c r="D83" s="1" t="s">
        <v>7</v>
      </c>
      <c r="E83" s="2">
        <v>41157</v>
      </c>
      <c r="F83" s="2">
        <v>43646</v>
      </c>
      <c r="G83" s="2">
        <v>42508.439687500002</v>
      </c>
      <c r="H83" s="3">
        <v>0.6</v>
      </c>
      <c r="I83" s="5">
        <v>4722922</v>
      </c>
      <c r="J83" s="5">
        <v>563417</v>
      </c>
      <c r="K83" s="21">
        <f t="shared" si="3"/>
        <v>4159505</v>
      </c>
    </row>
    <row r="84" spans="1:11" ht="45.75" thickBot="1" x14ac:dyDescent="0.3">
      <c r="A84" s="8" t="s">
        <v>166</v>
      </c>
      <c r="B84" s="8" t="s">
        <v>167</v>
      </c>
      <c r="C84" s="8" t="s">
        <v>163</v>
      </c>
      <c r="D84" s="1" t="s">
        <v>7</v>
      </c>
      <c r="E84" s="2">
        <v>41400</v>
      </c>
      <c r="F84" s="2">
        <v>42734</v>
      </c>
      <c r="G84" s="2">
        <v>42510.688726851855</v>
      </c>
      <c r="H84" s="3">
        <v>0.8</v>
      </c>
      <c r="I84" s="5">
        <v>5881000</v>
      </c>
      <c r="J84" s="5">
        <v>3425000</v>
      </c>
      <c r="K84" s="21">
        <f t="shared" si="3"/>
        <v>2456000</v>
      </c>
    </row>
    <row r="85" spans="1:11" ht="15.75" thickTop="1" x14ac:dyDescent="0.25">
      <c r="A85" s="23" t="s">
        <v>278</v>
      </c>
      <c r="B85" s="19" t="s">
        <v>267</v>
      </c>
      <c r="C85" s="13"/>
      <c r="D85" s="14"/>
      <c r="E85" s="15"/>
      <c r="F85" s="16"/>
      <c r="G85" s="15"/>
      <c r="H85" s="17"/>
      <c r="I85" s="18">
        <f>SUM(I79:I84)</f>
        <v>53603510</v>
      </c>
      <c r="J85" s="18">
        <f t="shared" ref="J85:K85" si="5">SUM(J79:J84)</f>
        <v>12827083</v>
      </c>
      <c r="K85" s="18">
        <f t="shared" si="5"/>
        <v>40776427</v>
      </c>
    </row>
    <row r="86" spans="1:11" ht="45" x14ac:dyDescent="0.25">
      <c r="A86" s="8" t="s">
        <v>176</v>
      </c>
      <c r="B86" s="8" t="s">
        <v>177</v>
      </c>
      <c r="C86" s="8" t="s">
        <v>178</v>
      </c>
      <c r="D86" s="1" t="s">
        <v>7</v>
      </c>
      <c r="E86" s="2">
        <v>41306</v>
      </c>
      <c r="F86" s="2">
        <v>43100</v>
      </c>
      <c r="G86" s="2">
        <v>42506.518888888888</v>
      </c>
      <c r="H86" s="3">
        <v>0.6</v>
      </c>
      <c r="I86" s="5">
        <v>8275024</v>
      </c>
      <c r="J86" s="5">
        <v>4313270</v>
      </c>
      <c r="K86" s="21">
        <f t="shared" si="3"/>
        <v>3961754</v>
      </c>
    </row>
    <row r="87" spans="1:11" ht="60" x14ac:dyDescent="0.25">
      <c r="A87" s="8" t="s">
        <v>179</v>
      </c>
      <c r="B87" s="8" t="s">
        <v>180</v>
      </c>
      <c r="C87" s="8" t="s">
        <v>181</v>
      </c>
      <c r="D87" s="1" t="s">
        <v>7</v>
      </c>
      <c r="E87" s="2">
        <v>42278</v>
      </c>
      <c r="F87" s="2">
        <v>42824</v>
      </c>
      <c r="G87" s="2">
        <v>42482.587002314816</v>
      </c>
      <c r="H87" s="3">
        <v>0.3</v>
      </c>
      <c r="I87" s="5">
        <v>2970000</v>
      </c>
      <c r="J87" s="5">
        <v>88254</v>
      </c>
      <c r="K87" s="21">
        <f t="shared" si="3"/>
        <v>2881746</v>
      </c>
    </row>
    <row r="88" spans="1:11" ht="75" x14ac:dyDescent="0.25">
      <c r="A88" s="8" t="s">
        <v>182</v>
      </c>
      <c r="B88" s="8" t="s">
        <v>183</v>
      </c>
      <c r="C88" s="8" t="s">
        <v>184</v>
      </c>
      <c r="D88" s="1" t="s">
        <v>7</v>
      </c>
      <c r="E88" s="2">
        <v>41192</v>
      </c>
      <c r="F88" s="2">
        <v>42551</v>
      </c>
      <c r="G88" s="2">
        <v>42514.339733796296</v>
      </c>
      <c r="H88" s="3">
        <v>1</v>
      </c>
      <c r="I88" s="5">
        <v>2219634</v>
      </c>
      <c r="J88" s="5">
        <v>1912409</v>
      </c>
      <c r="K88" s="21">
        <f t="shared" si="3"/>
        <v>307225</v>
      </c>
    </row>
    <row r="89" spans="1:11" ht="60" x14ac:dyDescent="0.25">
      <c r="A89" s="8" t="s">
        <v>185</v>
      </c>
      <c r="B89" s="8" t="s">
        <v>186</v>
      </c>
      <c r="C89" s="8" t="s">
        <v>184</v>
      </c>
      <c r="D89" s="1" t="s">
        <v>7</v>
      </c>
      <c r="E89" s="2">
        <v>42065</v>
      </c>
      <c r="F89" s="2">
        <v>42734</v>
      </c>
      <c r="G89" s="2">
        <v>42510.499039351853</v>
      </c>
      <c r="H89" s="3">
        <v>0.5</v>
      </c>
      <c r="I89" s="5">
        <v>1200000</v>
      </c>
      <c r="J89" s="5">
        <v>412000</v>
      </c>
      <c r="K89" s="21">
        <f t="shared" si="3"/>
        <v>788000</v>
      </c>
    </row>
    <row r="90" spans="1:11" ht="60" x14ac:dyDescent="0.25">
      <c r="A90" s="8" t="s">
        <v>187</v>
      </c>
      <c r="B90" s="8" t="s">
        <v>188</v>
      </c>
      <c r="C90" s="8" t="s">
        <v>184</v>
      </c>
      <c r="D90" s="1" t="s">
        <v>7</v>
      </c>
      <c r="E90" s="2">
        <v>41673</v>
      </c>
      <c r="F90" s="2">
        <v>44196</v>
      </c>
      <c r="G90" s="2">
        <v>42510.434062499997</v>
      </c>
      <c r="H90" s="3"/>
      <c r="I90" s="5">
        <v>6050000</v>
      </c>
      <c r="J90" s="5">
        <v>2050000</v>
      </c>
      <c r="K90" s="21">
        <f t="shared" si="3"/>
        <v>4000000</v>
      </c>
    </row>
    <row r="91" spans="1:11" ht="90" x14ac:dyDescent="0.25">
      <c r="A91" s="8" t="s">
        <v>189</v>
      </c>
      <c r="B91" s="8" t="s">
        <v>190</v>
      </c>
      <c r="C91" s="8" t="s">
        <v>191</v>
      </c>
      <c r="D91" s="1" t="s">
        <v>7</v>
      </c>
      <c r="E91" s="2">
        <v>42095</v>
      </c>
      <c r="F91" s="2">
        <v>43465</v>
      </c>
      <c r="G91" s="2">
        <v>42500.408148148148</v>
      </c>
      <c r="H91" s="3">
        <v>0.2</v>
      </c>
      <c r="I91" s="5">
        <v>4120000</v>
      </c>
      <c r="J91" s="5">
        <v>906873</v>
      </c>
      <c r="K91" s="21">
        <f t="shared" si="3"/>
        <v>3213127</v>
      </c>
    </row>
    <row r="92" spans="1:11" ht="60" x14ac:dyDescent="0.25">
      <c r="A92" s="8" t="s">
        <v>192</v>
      </c>
      <c r="B92" s="8" t="s">
        <v>193</v>
      </c>
      <c r="C92" s="8" t="s">
        <v>191</v>
      </c>
      <c r="D92" s="1" t="s">
        <v>7</v>
      </c>
      <c r="E92" s="2">
        <v>42234</v>
      </c>
      <c r="F92" s="2">
        <v>44196</v>
      </c>
      <c r="G92" s="2">
        <v>42510.64099537037</v>
      </c>
      <c r="H92" s="3">
        <v>0.1</v>
      </c>
      <c r="I92" s="5">
        <v>6954694</v>
      </c>
      <c r="J92" s="5">
        <v>254073</v>
      </c>
      <c r="K92" s="21">
        <f t="shared" si="3"/>
        <v>6700621</v>
      </c>
    </row>
    <row r="93" spans="1:11" ht="30" x14ac:dyDescent="0.25">
      <c r="A93" s="8" t="s">
        <v>194</v>
      </c>
      <c r="B93" s="8" t="s">
        <v>195</v>
      </c>
      <c r="C93" s="8" t="s">
        <v>196</v>
      </c>
      <c r="D93" s="1" t="s">
        <v>18</v>
      </c>
      <c r="E93" s="2">
        <v>41786</v>
      </c>
      <c r="F93" s="2">
        <v>42521</v>
      </c>
      <c r="G93" s="2">
        <v>42509.657986111109</v>
      </c>
      <c r="H93" s="3">
        <v>1</v>
      </c>
      <c r="I93" s="5">
        <v>1450000</v>
      </c>
      <c r="J93" s="5">
        <v>1255000</v>
      </c>
      <c r="K93" s="21">
        <f t="shared" si="3"/>
        <v>195000</v>
      </c>
    </row>
    <row r="94" spans="1:11" ht="45" x14ac:dyDescent="0.25">
      <c r="A94" s="8" t="s">
        <v>197</v>
      </c>
      <c r="B94" s="8" t="s">
        <v>198</v>
      </c>
      <c r="C94" s="8" t="s">
        <v>196</v>
      </c>
      <c r="D94" s="1" t="s">
        <v>7</v>
      </c>
      <c r="E94" s="2">
        <v>39722</v>
      </c>
      <c r="F94" s="2">
        <v>42735</v>
      </c>
      <c r="G94" s="2">
        <v>42510.74355324074</v>
      </c>
      <c r="H94" s="3">
        <v>0.9</v>
      </c>
      <c r="I94" s="5">
        <v>123835124</v>
      </c>
      <c r="J94" s="5">
        <v>120703420</v>
      </c>
      <c r="K94" s="21">
        <f t="shared" si="3"/>
        <v>3131704</v>
      </c>
    </row>
    <row r="95" spans="1:11" ht="60" x14ac:dyDescent="0.25">
      <c r="A95" s="8" t="s">
        <v>199</v>
      </c>
      <c r="B95" s="8" t="s">
        <v>200</v>
      </c>
      <c r="C95" s="8" t="s">
        <v>196</v>
      </c>
      <c r="D95" s="1" t="s">
        <v>7</v>
      </c>
      <c r="E95" s="2">
        <v>38718</v>
      </c>
      <c r="F95" s="2"/>
      <c r="G95" s="2">
        <v>42508.582071759258</v>
      </c>
      <c r="H95" s="3">
        <v>0.6</v>
      </c>
      <c r="I95" s="5">
        <v>23176238</v>
      </c>
      <c r="J95" s="5">
        <v>15482583</v>
      </c>
      <c r="K95" s="21">
        <f t="shared" si="3"/>
        <v>7693655</v>
      </c>
    </row>
    <row r="96" spans="1:11" x14ac:dyDescent="0.25">
      <c r="A96" s="8" t="s">
        <v>203</v>
      </c>
      <c r="B96" s="8" t="s">
        <v>204</v>
      </c>
      <c r="C96" s="8" t="s">
        <v>202</v>
      </c>
      <c r="D96" s="1" t="s">
        <v>7</v>
      </c>
      <c r="E96" s="2">
        <v>42163</v>
      </c>
      <c r="F96" s="2">
        <v>42735</v>
      </c>
      <c r="G96" s="2">
        <v>42501.510347222225</v>
      </c>
      <c r="H96" s="3">
        <v>0.5</v>
      </c>
      <c r="I96" s="5">
        <v>1432000</v>
      </c>
      <c r="J96" s="5">
        <v>510823</v>
      </c>
      <c r="K96" s="21">
        <f t="shared" si="3"/>
        <v>921177</v>
      </c>
    </row>
    <row r="97" spans="1:11" x14ac:dyDescent="0.25">
      <c r="A97" s="8" t="s">
        <v>252</v>
      </c>
      <c r="B97" s="8" t="s">
        <v>205</v>
      </c>
      <c r="C97" s="8" t="s">
        <v>202</v>
      </c>
      <c r="D97" s="1" t="s">
        <v>7</v>
      </c>
      <c r="E97" s="2">
        <v>42309</v>
      </c>
      <c r="F97" s="2">
        <v>43465</v>
      </c>
      <c r="G97" s="2">
        <v>42493.933645833335</v>
      </c>
      <c r="H97" s="3">
        <v>0</v>
      </c>
      <c r="I97" s="5">
        <v>12400000</v>
      </c>
      <c r="J97" s="5">
        <v>81624</v>
      </c>
      <c r="K97" s="21">
        <f t="shared" si="3"/>
        <v>12318376</v>
      </c>
    </row>
    <row r="98" spans="1:11" ht="75" x14ac:dyDescent="0.25">
      <c r="A98" s="8" t="s">
        <v>206</v>
      </c>
      <c r="B98" s="8" t="s">
        <v>207</v>
      </c>
      <c r="C98" s="8" t="s">
        <v>202</v>
      </c>
      <c r="D98" s="1" t="s">
        <v>7</v>
      </c>
      <c r="E98" s="2">
        <v>42339</v>
      </c>
      <c r="F98" s="2">
        <v>42734</v>
      </c>
      <c r="G98" s="2">
        <v>42500.456562500003</v>
      </c>
      <c r="H98" s="3">
        <v>0.4</v>
      </c>
      <c r="I98" s="5">
        <v>2581187</v>
      </c>
      <c r="J98" s="5">
        <v>371520</v>
      </c>
      <c r="K98" s="21">
        <f t="shared" si="3"/>
        <v>2209667</v>
      </c>
    </row>
    <row r="99" spans="1:11" ht="60" x14ac:dyDescent="0.25">
      <c r="A99" s="8" t="s">
        <v>208</v>
      </c>
      <c r="B99" s="8" t="s">
        <v>209</v>
      </c>
      <c r="C99" s="8" t="s">
        <v>202</v>
      </c>
      <c r="D99" s="1" t="s">
        <v>7</v>
      </c>
      <c r="E99" s="2">
        <v>42179</v>
      </c>
      <c r="F99" s="2">
        <v>42521</v>
      </c>
      <c r="G99" s="2">
        <v>42502.689386574071</v>
      </c>
      <c r="H99" s="3">
        <v>0.6</v>
      </c>
      <c r="I99" s="5">
        <v>1837853</v>
      </c>
      <c r="J99" s="5">
        <v>536014</v>
      </c>
      <c r="K99" s="21">
        <f t="shared" si="3"/>
        <v>1301839</v>
      </c>
    </row>
    <row r="100" spans="1:11" ht="60" x14ac:dyDescent="0.25">
      <c r="A100" s="8" t="s">
        <v>201</v>
      </c>
      <c r="B100" s="8" t="s">
        <v>210</v>
      </c>
      <c r="C100" s="8" t="s">
        <v>202</v>
      </c>
      <c r="D100" s="1" t="s">
        <v>7</v>
      </c>
      <c r="E100" s="2">
        <v>41806</v>
      </c>
      <c r="F100" s="2">
        <v>43100</v>
      </c>
      <c r="G100" s="2">
        <v>42502.575520833336</v>
      </c>
      <c r="H100" s="3">
        <v>0.5</v>
      </c>
      <c r="I100" s="5">
        <v>4550000</v>
      </c>
      <c r="J100" s="5">
        <v>1539948</v>
      </c>
      <c r="K100" s="21">
        <f t="shared" si="3"/>
        <v>3010052</v>
      </c>
    </row>
    <row r="101" spans="1:11" ht="75" x14ac:dyDescent="0.25">
      <c r="A101" s="8" t="s">
        <v>211</v>
      </c>
      <c r="B101" s="8" t="s">
        <v>212</v>
      </c>
      <c r="C101" s="8" t="s">
        <v>213</v>
      </c>
      <c r="D101" s="1" t="s">
        <v>7</v>
      </c>
      <c r="E101" s="2">
        <v>42005</v>
      </c>
      <c r="F101" s="2">
        <v>44196</v>
      </c>
      <c r="G101" s="2">
        <v>42501.396354166667</v>
      </c>
      <c r="H101" s="3">
        <v>0</v>
      </c>
      <c r="I101" s="5">
        <v>12550000</v>
      </c>
      <c r="J101" s="5">
        <v>538334</v>
      </c>
      <c r="K101" s="21">
        <f t="shared" si="3"/>
        <v>12011666</v>
      </c>
    </row>
    <row r="102" spans="1:11" ht="90" x14ac:dyDescent="0.25">
      <c r="A102" s="8" t="s">
        <v>214</v>
      </c>
      <c r="B102" s="8" t="s">
        <v>215</v>
      </c>
      <c r="C102" s="8" t="s">
        <v>213</v>
      </c>
      <c r="D102" s="1" t="s">
        <v>7</v>
      </c>
      <c r="E102" s="2">
        <v>42248</v>
      </c>
      <c r="F102" s="2">
        <v>44196</v>
      </c>
      <c r="G102" s="2">
        <v>42503.65766203704</v>
      </c>
      <c r="H102" s="3">
        <v>0.4</v>
      </c>
      <c r="I102" s="5">
        <v>2050000</v>
      </c>
      <c r="J102" s="5">
        <v>388274</v>
      </c>
      <c r="K102" s="21">
        <f t="shared" si="3"/>
        <v>1661726</v>
      </c>
    </row>
    <row r="103" spans="1:11" ht="75" x14ac:dyDescent="0.25">
      <c r="A103" s="8" t="s">
        <v>216</v>
      </c>
      <c r="B103" s="8" t="s">
        <v>217</v>
      </c>
      <c r="C103" s="8" t="s">
        <v>213</v>
      </c>
      <c r="D103" s="1" t="s">
        <v>7</v>
      </c>
      <c r="E103" s="2">
        <v>40787</v>
      </c>
      <c r="F103" s="2">
        <v>43098</v>
      </c>
      <c r="G103" s="2">
        <v>42500.669317129628</v>
      </c>
      <c r="H103" s="3">
        <v>0.6</v>
      </c>
      <c r="I103" s="5">
        <v>2503000</v>
      </c>
      <c r="J103" s="5">
        <v>1061675</v>
      </c>
      <c r="K103" s="21">
        <f t="shared" si="3"/>
        <v>1441325</v>
      </c>
    </row>
    <row r="104" spans="1:11" ht="90" x14ac:dyDescent="0.25">
      <c r="A104" s="8" t="s">
        <v>218</v>
      </c>
      <c r="B104" s="8" t="s">
        <v>219</v>
      </c>
      <c r="C104" s="8" t="s">
        <v>213</v>
      </c>
      <c r="D104" s="1" t="s">
        <v>7</v>
      </c>
      <c r="E104" s="2">
        <v>41519</v>
      </c>
      <c r="F104" s="2">
        <v>43098</v>
      </c>
      <c r="G104" s="2">
        <v>42501.440451388888</v>
      </c>
      <c r="H104" s="3">
        <v>0.4</v>
      </c>
      <c r="I104" s="5">
        <v>1690000</v>
      </c>
      <c r="J104" s="5">
        <v>292264</v>
      </c>
      <c r="K104" s="21">
        <f t="shared" si="3"/>
        <v>1397736</v>
      </c>
    </row>
    <row r="105" spans="1:11" ht="90" x14ac:dyDescent="0.25">
      <c r="A105" s="8" t="s">
        <v>220</v>
      </c>
      <c r="B105" s="8" t="s">
        <v>221</v>
      </c>
      <c r="C105" s="8" t="s">
        <v>213</v>
      </c>
      <c r="D105" s="1" t="s">
        <v>7</v>
      </c>
      <c r="E105" s="2">
        <v>40787</v>
      </c>
      <c r="F105" s="2">
        <v>43465</v>
      </c>
      <c r="G105" s="2">
        <v>42500.527766203704</v>
      </c>
      <c r="H105" s="3">
        <v>0.6</v>
      </c>
      <c r="I105" s="5">
        <v>8030000</v>
      </c>
      <c r="J105" s="5">
        <v>5342850</v>
      </c>
      <c r="K105" s="21">
        <f t="shared" si="3"/>
        <v>2687150</v>
      </c>
    </row>
    <row r="106" spans="1:11" ht="45" x14ac:dyDescent="0.25">
      <c r="A106" s="8" t="s">
        <v>222</v>
      </c>
      <c r="B106" s="8" t="s">
        <v>223</v>
      </c>
      <c r="C106" s="8" t="s">
        <v>213</v>
      </c>
      <c r="D106" s="1" t="s">
        <v>7</v>
      </c>
      <c r="E106" s="2">
        <v>40848</v>
      </c>
      <c r="F106" s="2">
        <v>43830</v>
      </c>
      <c r="G106" s="2">
        <v>42500.557812500003</v>
      </c>
      <c r="H106" s="3">
        <v>0.2</v>
      </c>
      <c r="I106" s="5">
        <v>182220963</v>
      </c>
      <c r="J106" s="5">
        <v>65886447</v>
      </c>
      <c r="K106" s="21">
        <f t="shared" si="3"/>
        <v>116334516</v>
      </c>
    </row>
    <row r="107" spans="1:11" ht="45" x14ac:dyDescent="0.25">
      <c r="A107" s="8" t="s">
        <v>224</v>
      </c>
      <c r="B107" s="8" t="s">
        <v>225</v>
      </c>
      <c r="C107" s="8" t="s">
        <v>213</v>
      </c>
      <c r="D107" s="1" t="s">
        <v>7</v>
      </c>
      <c r="E107" s="2">
        <v>41153</v>
      </c>
      <c r="F107" s="2">
        <v>42734</v>
      </c>
      <c r="G107" s="2">
        <v>42500.632870370369</v>
      </c>
      <c r="H107" s="3">
        <v>0.9</v>
      </c>
      <c r="I107" s="5">
        <v>4547000</v>
      </c>
      <c r="J107" s="5">
        <v>3758370</v>
      </c>
      <c r="K107" s="21">
        <f t="shared" si="3"/>
        <v>788630</v>
      </c>
    </row>
    <row r="108" spans="1:11" ht="75" x14ac:dyDescent="0.25">
      <c r="A108" s="8" t="s">
        <v>226</v>
      </c>
      <c r="B108" s="8" t="s">
        <v>227</v>
      </c>
      <c r="C108" s="8" t="s">
        <v>213</v>
      </c>
      <c r="D108" s="1" t="s">
        <v>7</v>
      </c>
      <c r="E108" s="2">
        <v>41153</v>
      </c>
      <c r="F108" s="2">
        <v>43098</v>
      </c>
      <c r="G108" s="2">
        <v>42516.567083333335</v>
      </c>
      <c r="H108" s="3">
        <v>0.7</v>
      </c>
      <c r="I108" s="5">
        <v>1165000</v>
      </c>
      <c r="J108" s="5">
        <v>357229</v>
      </c>
      <c r="K108" s="21">
        <f t="shared" si="3"/>
        <v>807771</v>
      </c>
    </row>
    <row r="109" spans="1:11" ht="90" x14ac:dyDescent="0.25">
      <c r="A109" s="8" t="s">
        <v>228</v>
      </c>
      <c r="B109" s="8" t="s">
        <v>229</v>
      </c>
      <c r="C109" s="8" t="s">
        <v>213</v>
      </c>
      <c r="D109" s="1" t="s">
        <v>7</v>
      </c>
      <c r="E109" s="2">
        <v>41061</v>
      </c>
      <c r="F109" s="2">
        <v>43098</v>
      </c>
      <c r="G109" s="2">
        <v>42501.416747685187</v>
      </c>
      <c r="H109" s="3">
        <v>0.8</v>
      </c>
      <c r="I109" s="5">
        <v>2835000</v>
      </c>
      <c r="J109" s="5">
        <v>1591873</v>
      </c>
      <c r="K109" s="21">
        <f t="shared" si="3"/>
        <v>1243127</v>
      </c>
    </row>
    <row r="110" spans="1:11" ht="90" x14ac:dyDescent="0.25">
      <c r="A110" s="8" t="s">
        <v>230</v>
      </c>
      <c r="B110" s="8" t="s">
        <v>231</v>
      </c>
      <c r="C110" s="8" t="s">
        <v>213</v>
      </c>
      <c r="D110" s="1" t="s">
        <v>7</v>
      </c>
      <c r="E110" s="2">
        <v>41275</v>
      </c>
      <c r="F110" s="2">
        <v>43830</v>
      </c>
      <c r="G110" s="2">
        <v>42506.352754629632</v>
      </c>
      <c r="H110" s="3">
        <v>0.7</v>
      </c>
      <c r="I110" s="5">
        <v>2920000</v>
      </c>
      <c r="J110" s="5">
        <v>1437897</v>
      </c>
      <c r="K110" s="21">
        <f t="shared" si="3"/>
        <v>1482103</v>
      </c>
    </row>
    <row r="111" spans="1:11" ht="45" x14ac:dyDescent="0.25">
      <c r="A111" s="8" t="s">
        <v>232</v>
      </c>
      <c r="B111" s="8" t="s">
        <v>233</v>
      </c>
      <c r="C111" s="8" t="s">
        <v>213</v>
      </c>
      <c r="D111" s="1" t="s">
        <v>7</v>
      </c>
      <c r="E111" s="2">
        <v>41519</v>
      </c>
      <c r="F111" s="2">
        <v>43465</v>
      </c>
      <c r="G111" s="2">
        <v>42500.491041666668</v>
      </c>
      <c r="H111" s="3">
        <v>0.1</v>
      </c>
      <c r="I111" s="5">
        <v>2075000</v>
      </c>
      <c r="J111" s="5">
        <v>38269</v>
      </c>
      <c r="K111" s="21">
        <f t="shared" si="3"/>
        <v>2036731</v>
      </c>
    </row>
    <row r="112" spans="1:11" ht="60" x14ac:dyDescent="0.25">
      <c r="A112" s="8" t="s">
        <v>234</v>
      </c>
      <c r="B112" s="8" t="s">
        <v>235</v>
      </c>
      <c r="C112" s="8" t="s">
        <v>213</v>
      </c>
      <c r="D112" s="1" t="s">
        <v>7</v>
      </c>
      <c r="E112" s="2">
        <v>41519</v>
      </c>
      <c r="F112" s="2">
        <v>43830</v>
      </c>
      <c r="G112" s="2">
        <v>42500.484606481485</v>
      </c>
      <c r="H112" s="3">
        <v>0.2</v>
      </c>
      <c r="I112" s="5">
        <v>3639000</v>
      </c>
      <c r="J112" s="5">
        <v>1607168</v>
      </c>
      <c r="K112" s="21">
        <f t="shared" si="3"/>
        <v>2031832</v>
      </c>
    </row>
    <row r="113" spans="1:11" ht="90" x14ac:dyDescent="0.25">
      <c r="A113" s="8" t="s">
        <v>236</v>
      </c>
      <c r="B113" s="8" t="s">
        <v>237</v>
      </c>
      <c r="C113" s="8" t="s">
        <v>213</v>
      </c>
      <c r="D113" s="1" t="s">
        <v>18</v>
      </c>
      <c r="E113" s="2">
        <v>41852</v>
      </c>
      <c r="F113" s="2">
        <v>42734</v>
      </c>
      <c r="G113" s="2">
        <v>42506.627199074072</v>
      </c>
      <c r="H113" s="3">
        <v>0.9</v>
      </c>
      <c r="I113" s="5">
        <v>2500000</v>
      </c>
      <c r="J113" s="5">
        <v>565495</v>
      </c>
      <c r="K113" s="21">
        <f t="shared" si="3"/>
        <v>1934505</v>
      </c>
    </row>
    <row r="114" spans="1:11" ht="90" x14ac:dyDescent="0.25">
      <c r="A114" s="8" t="s">
        <v>238</v>
      </c>
      <c r="B114" s="8" t="s">
        <v>239</v>
      </c>
      <c r="C114" s="8" t="s">
        <v>213</v>
      </c>
      <c r="D114" s="1" t="s">
        <v>7</v>
      </c>
      <c r="E114" s="2">
        <v>41519</v>
      </c>
      <c r="F114" s="2">
        <v>42734</v>
      </c>
      <c r="G114" s="2">
        <v>42502.327905092592</v>
      </c>
      <c r="H114" s="3">
        <v>0.7</v>
      </c>
      <c r="I114" s="5">
        <v>1577000</v>
      </c>
      <c r="J114" s="5">
        <v>1535042</v>
      </c>
      <c r="K114" s="21">
        <f t="shared" si="3"/>
        <v>41958</v>
      </c>
    </row>
    <row r="115" spans="1:11" ht="60.75" thickBot="1" x14ac:dyDescent="0.3">
      <c r="A115" s="8" t="s">
        <v>240</v>
      </c>
      <c r="B115" s="8" t="s">
        <v>241</v>
      </c>
      <c r="C115" s="8" t="s">
        <v>213</v>
      </c>
      <c r="D115" s="1" t="s">
        <v>7</v>
      </c>
      <c r="E115" s="2">
        <v>41640</v>
      </c>
      <c r="F115" s="2">
        <v>43465</v>
      </c>
      <c r="G115" s="2">
        <v>42501.422743055555</v>
      </c>
      <c r="H115" s="3">
        <v>0.6</v>
      </c>
      <c r="I115" s="5">
        <v>3180000</v>
      </c>
      <c r="J115" s="5">
        <v>293617</v>
      </c>
      <c r="K115" s="21">
        <f t="shared" si="3"/>
        <v>2886383</v>
      </c>
    </row>
    <row r="116" spans="1:11" ht="15.75" thickTop="1" x14ac:dyDescent="0.25">
      <c r="A116" s="11" t="s">
        <v>279</v>
      </c>
      <c r="B116" s="19" t="s">
        <v>280</v>
      </c>
      <c r="C116" s="13"/>
      <c r="D116" s="14"/>
      <c r="E116" s="15"/>
      <c r="F116" s="16"/>
      <c r="G116" s="15"/>
      <c r="H116" s="17"/>
      <c r="I116" s="18">
        <f>SUM(I86:I115)</f>
        <v>436533717</v>
      </c>
      <c r="J116" s="18">
        <f>SUM(J86:J115)</f>
        <v>235112615</v>
      </c>
      <c r="K116" s="18">
        <f>SUM(K86:K115)</f>
        <v>201421102</v>
      </c>
    </row>
    <row r="117" spans="1:11" ht="75.75" thickBot="1" x14ac:dyDescent="0.3">
      <c r="A117" s="8" t="s">
        <v>242</v>
      </c>
      <c r="B117" s="8" t="s">
        <v>243</v>
      </c>
      <c r="C117" s="8" t="s">
        <v>244</v>
      </c>
      <c r="D117" s="1" t="s">
        <v>7</v>
      </c>
      <c r="E117" s="2">
        <v>42170</v>
      </c>
      <c r="F117" s="2">
        <v>43100</v>
      </c>
      <c r="G117" s="2">
        <v>42465.51525462963</v>
      </c>
      <c r="H117" s="3">
        <v>0.1</v>
      </c>
      <c r="I117" s="5">
        <v>1300000</v>
      </c>
      <c r="J117" s="5">
        <v>70189</v>
      </c>
      <c r="K117" s="21">
        <f t="shared" si="3"/>
        <v>1229811</v>
      </c>
    </row>
    <row r="118" spans="1:11" ht="15.75" thickTop="1" x14ac:dyDescent="0.25">
      <c r="A118" s="24" t="s">
        <v>282</v>
      </c>
      <c r="B118" s="25" t="s">
        <v>272</v>
      </c>
      <c r="C118" s="26"/>
      <c r="D118" s="27"/>
      <c r="E118" s="27"/>
      <c r="F118" s="26"/>
      <c r="G118" s="27"/>
      <c r="H118" s="27"/>
      <c r="I118" s="28">
        <f>I117</f>
        <v>1300000</v>
      </c>
      <c r="J118" s="28">
        <f t="shared" ref="J118:K118" si="6">J117</f>
        <v>70189</v>
      </c>
      <c r="K118" s="28">
        <f t="shared" si="6"/>
        <v>1229811</v>
      </c>
    </row>
    <row r="119" spans="1:11" ht="30.75" thickBot="1" x14ac:dyDescent="0.3">
      <c r="A119" s="8" t="s">
        <v>245</v>
      </c>
      <c r="B119" s="7" t="s">
        <v>260</v>
      </c>
      <c r="C119" s="8" t="s">
        <v>246</v>
      </c>
      <c r="D119" s="1" t="s">
        <v>7</v>
      </c>
      <c r="E119" s="2">
        <v>42005</v>
      </c>
      <c r="F119" s="2">
        <v>43100</v>
      </c>
      <c r="G119" s="2">
        <v>42517.356041666666</v>
      </c>
      <c r="H119" s="3">
        <v>0.4</v>
      </c>
      <c r="I119" s="5">
        <v>7384060</v>
      </c>
      <c r="J119" s="5">
        <v>3195774</v>
      </c>
      <c r="K119" s="21">
        <f t="shared" si="3"/>
        <v>4188286</v>
      </c>
    </row>
    <row r="120" spans="1:11" ht="15.75" thickTop="1" x14ac:dyDescent="0.25">
      <c r="A120" s="24" t="s">
        <v>281</v>
      </c>
      <c r="B120" s="25" t="s">
        <v>272</v>
      </c>
      <c r="C120" s="26"/>
      <c r="D120" s="27"/>
      <c r="E120" s="27"/>
      <c r="F120" s="26"/>
      <c r="G120" s="27"/>
      <c r="H120" s="27"/>
      <c r="I120" s="28">
        <f>I119</f>
        <v>7384060</v>
      </c>
      <c r="J120" s="28">
        <f t="shared" ref="J120:K120" si="7">J119</f>
        <v>3195774</v>
      </c>
      <c r="K120" s="28">
        <f t="shared" si="7"/>
        <v>4188286</v>
      </c>
    </row>
    <row r="121" spans="1:11" ht="15.75" thickBot="1" x14ac:dyDescent="0.3"/>
    <row r="122" spans="1:11" ht="15.75" thickBot="1" x14ac:dyDescent="0.3">
      <c r="A122" s="29" t="s">
        <v>283</v>
      </c>
      <c r="B122" s="30" t="s">
        <v>284</v>
      </c>
      <c r="C122" s="31"/>
      <c r="D122" s="32"/>
      <c r="E122" s="32"/>
      <c r="F122" s="31"/>
      <c r="G122" s="32"/>
      <c r="H122" s="32"/>
      <c r="I122" s="33">
        <f>I10+I28+I35+I40+I42+I51+I63+I75+I78+I85+I116+I118+I120</f>
        <v>1073183122</v>
      </c>
      <c r="J122" s="33">
        <f t="shared" ref="J122:K122" si="8">J10+J28+J35+J40+J42+J51+J63+J75+J78+J85+J116+J118+J120</f>
        <v>503437710</v>
      </c>
      <c r="K122" s="33">
        <f t="shared" si="8"/>
        <v>569745412</v>
      </c>
    </row>
  </sheetData>
  <pageMargins left="0.51181102362204722" right="0.51181102362204722" top="0.55118110236220474" bottom="0.55118110236220474" header="0.31496062992125984" footer="0.31496062992125984"/>
  <pageSetup paperSize="9" scale="66" fitToHeight="10" orientation="landscape" horizontalDpi="4294967295" verticalDpi="4294967295" r:id="rId1"/>
  <headerFooter>
    <oddHeader>Sivu &amp;P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
  <sheetViews>
    <sheetView zoomScale="80" zoomScaleNormal="80" workbookViewId="0">
      <pane ySplit="1" topLeftCell="A2" activePane="bottomLeft" state="frozen"/>
      <selection pane="bottomLeft"/>
    </sheetView>
  </sheetViews>
  <sheetFormatPr defaultRowHeight="15" x14ac:dyDescent="0.25"/>
  <cols>
    <col min="1" max="1" width="37.28515625" customWidth="1"/>
    <col min="2" max="2" width="15.7109375" style="43" customWidth="1"/>
    <col min="3" max="3" width="12.5703125" customWidth="1"/>
    <col min="4" max="4" width="22.7109375" customWidth="1"/>
    <col min="5" max="5" width="15" customWidth="1"/>
  </cols>
  <sheetData>
    <row r="1" spans="1:5" x14ac:dyDescent="0.25">
      <c r="A1" s="46" t="s">
        <v>0</v>
      </c>
      <c r="B1" s="46" t="s">
        <v>354</v>
      </c>
      <c r="C1" s="46" t="s">
        <v>353</v>
      </c>
      <c r="D1" s="46" t="s">
        <v>2</v>
      </c>
      <c r="E1" s="46" t="s">
        <v>395</v>
      </c>
    </row>
    <row r="2" spans="1:5" x14ac:dyDescent="0.25">
      <c r="A2" s="8" t="s">
        <v>355</v>
      </c>
      <c r="B2" s="8" t="s">
        <v>28</v>
      </c>
      <c r="C2" s="44" t="s">
        <v>356</v>
      </c>
      <c r="D2" s="44" t="s">
        <v>357</v>
      </c>
      <c r="E2" s="47">
        <v>40345</v>
      </c>
    </row>
    <row r="3" spans="1:5" x14ac:dyDescent="0.25">
      <c r="A3" s="8" t="s">
        <v>358</v>
      </c>
      <c r="B3" s="8" t="s">
        <v>28</v>
      </c>
      <c r="C3" s="44" t="s">
        <v>356</v>
      </c>
      <c r="D3" s="44" t="s">
        <v>357</v>
      </c>
      <c r="E3" s="47">
        <v>42247</v>
      </c>
    </row>
    <row r="4" spans="1:5" x14ac:dyDescent="0.25">
      <c r="A4" s="8" t="s">
        <v>359</v>
      </c>
      <c r="B4" s="8" t="s">
        <v>70</v>
      </c>
      <c r="C4" s="44" t="s">
        <v>356</v>
      </c>
      <c r="D4" s="44" t="s">
        <v>357</v>
      </c>
      <c r="E4" s="47">
        <v>42369</v>
      </c>
    </row>
    <row r="5" spans="1:5" ht="30" x14ac:dyDescent="0.25">
      <c r="A5" s="8" t="s">
        <v>360</v>
      </c>
      <c r="B5" s="8" t="s">
        <v>361</v>
      </c>
      <c r="C5" s="44" t="s">
        <v>356</v>
      </c>
      <c r="D5" s="44" t="s">
        <v>357</v>
      </c>
      <c r="E5" s="47">
        <v>42369</v>
      </c>
    </row>
    <row r="6" spans="1:5" x14ac:dyDescent="0.25">
      <c r="A6" s="8" t="s">
        <v>362</v>
      </c>
      <c r="B6" s="8" t="s">
        <v>81</v>
      </c>
      <c r="C6" s="44" t="s">
        <v>356</v>
      </c>
      <c r="D6" s="44" t="s">
        <v>357</v>
      </c>
      <c r="E6" s="47">
        <v>42369</v>
      </c>
    </row>
    <row r="7" spans="1:5" ht="30" x14ac:dyDescent="0.25">
      <c r="A7" s="8" t="s">
        <v>363</v>
      </c>
      <c r="B7" s="8" t="s">
        <v>315</v>
      </c>
      <c r="C7" s="44" t="s">
        <v>356</v>
      </c>
      <c r="D7" s="44" t="s">
        <v>357</v>
      </c>
      <c r="E7" s="47">
        <v>42360</v>
      </c>
    </row>
    <row r="8" spans="1:5" ht="30" x14ac:dyDescent="0.25">
      <c r="A8" s="8" t="s">
        <v>364</v>
      </c>
      <c r="B8" s="8" t="s">
        <v>117</v>
      </c>
      <c r="C8" s="44" t="s">
        <v>356</v>
      </c>
      <c r="D8" s="44" t="s">
        <v>357</v>
      </c>
      <c r="E8" s="47">
        <v>42369</v>
      </c>
    </row>
    <row r="9" spans="1:5" ht="30" x14ac:dyDescent="0.25">
      <c r="A9" s="8" t="s">
        <v>394</v>
      </c>
      <c r="B9" s="8" t="s">
        <v>117</v>
      </c>
      <c r="C9" s="44" t="s">
        <v>356</v>
      </c>
      <c r="D9" s="44" t="s">
        <v>357</v>
      </c>
      <c r="E9" s="47">
        <v>41639</v>
      </c>
    </row>
    <row r="10" spans="1:5" ht="30" x14ac:dyDescent="0.25">
      <c r="A10" s="8" t="s">
        <v>365</v>
      </c>
      <c r="B10" s="8" t="s">
        <v>137</v>
      </c>
      <c r="C10" s="44" t="s">
        <v>356</v>
      </c>
      <c r="D10" s="44" t="s">
        <v>357</v>
      </c>
      <c r="E10" s="47">
        <v>42369</v>
      </c>
    </row>
    <row r="11" spans="1:5" ht="30" x14ac:dyDescent="0.25">
      <c r="A11" s="8" t="s">
        <v>366</v>
      </c>
      <c r="B11" s="8" t="s">
        <v>154</v>
      </c>
      <c r="C11" s="44" t="s">
        <v>356</v>
      </c>
      <c r="D11" s="44" t="s">
        <v>357</v>
      </c>
      <c r="E11" s="47">
        <v>42369</v>
      </c>
    </row>
    <row r="12" spans="1:5" ht="30" x14ac:dyDescent="0.25">
      <c r="A12" s="8" t="s">
        <v>367</v>
      </c>
      <c r="B12" s="8" t="s">
        <v>154</v>
      </c>
      <c r="C12" s="44" t="s">
        <v>356</v>
      </c>
      <c r="D12" s="44" t="s">
        <v>357</v>
      </c>
      <c r="E12" s="47">
        <v>42424</v>
      </c>
    </row>
    <row r="13" spans="1:5" ht="30" x14ac:dyDescent="0.25">
      <c r="A13" s="8" t="s">
        <v>368</v>
      </c>
      <c r="B13" s="8" t="s">
        <v>154</v>
      </c>
      <c r="C13" s="44" t="s">
        <v>356</v>
      </c>
      <c r="D13" s="44" t="s">
        <v>357</v>
      </c>
      <c r="E13" s="47">
        <v>42369</v>
      </c>
    </row>
    <row r="14" spans="1:5" ht="30" x14ac:dyDescent="0.25">
      <c r="A14" s="8" t="s">
        <v>369</v>
      </c>
      <c r="B14" s="8" t="s">
        <v>137</v>
      </c>
      <c r="C14" s="44" t="s">
        <v>356</v>
      </c>
      <c r="D14" s="44" t="s">
        <v>357</v>
      </c>
      <c r="E14" s="47">
        <v>42369</v>
      </c>
    </row>
    <row r="15" spans="1:5" ht="45" x14ac:dyDescent="0.25">
      <c r="A15" s="8" t="s">
        <v>370</v>
      </c>
      <c r="B15" s="8" t="s">
        <v>196</v>
      </c>
      <c r="C15" s="44" t="s">
        <v>356</v>
      </c>
      <c r="D15" s="44" t="s">
        <v>357</v>
      </c>
      <c r="E15" s="47">
        <v>42409</v>
      </c>
    </row>
    <row r="16" spans="1:5" ht="30" x14ac:dyDescent="0.25">
      <c r="A16" s="8" t="s">
        <v>371</v>
      </c>
      <c r="B16" s="8" t="s">
        <v>396</v>
      </c>
      <c r="C16" s="44" t="s">
        <v>356</v>
      </c>
      <c r="D16" s="44" t="s">
        <v>357</v>
      </c>
      <c r="E16" s="47">
        <v>42369</v>
      </c>
    </row>
    <row r="17" spans="1:5" ht="30" x14ac:dyDescent="0.25">
      <c r="A17" s="8" t="s">
        <v>372</v>
      </c>
      <c r="B17" s="8" t="s">
        <v>396</v>
      </c>
      <c r="C17" s="44" t="s">
        <v>356</v>
      </c>
      <c r="D17" s="44" t="s">
        <v>357</v>
      </c>
      <c r="E17" s="47">
        <v>42369</v>
      </c>
    </row>
    <row r="18" spans="1:5" ht="30" x14ac:dyDescent="0.25">
      <c r="A18" s="8" t="s">
        <v>373</v>
      </c>
      <c r="B18" s="8" t="s">
        <v>213</v>
      </c>
      <c r="C18" s="44" t="s">
        <v>356</v>
      </c>
      <c r="D18" s="44" t="s">
        <v>357</v>
      </c>
      <c r="E18" s="47">
        <v>42369</v>
      </c>
    </row>
    <row r="19" spans="1:5" ht="30" x14ac:dyDescent="0.25">
      <c r="A19" s="8" t="s">
        <v>374</v>
      </c>
      <c r="B19" s="8" t="s">
        <v>213</v>
      </c>
      <c r="C19" s="44" t="s">
        <v>356</v>
      </c>
      <c r="D19" s="44" t="s">
        <v>357</v>
      </c>
      <c r="E19" s="47">
        <v>42369</v>
      </c>
    </row>
    <row r="20" spans="1:5" ht="45" x14ac:dyDescent="0.25">
      <c r="A20" s="8" t="s">
        <v>375</v>
      </c>
      <c r="B20" s="8" t="s">
        <v>213</v>
      </c>
      <c r="C20" s="44" t="s">
        <v>356</v>
      </c>
      <c r="D20" s="44" t="s">
        <v>357</v>
      </c>
      <c r="E20" s="47">
        <v>42369</v>
      </c>
    </row>
    <row r="21" spans="1:5" x14ac:dyDescent="0.25">
      <c r="A21" s="8" t="s">
        <v>376</v>
      </c>
      <c r="B21" s="8" t="s">
        <v>213</v>
      </c>
      <c r="C21" s="44" t="s">
        <v>356</v>
      </c>
      <c r="D21" s="44" t="s">
        <v>357</v>
      </c>
      <c r="E21" s="47">
        <v>42369</v>
      </c>
    </row>
    <row r="22" spans="1:5" x14ac:dyDescent="0.25">
      <c r="A22" s="8" t="s">
        <v>377</v>
      </c>
      <c r="B22" s="8" t="s">
        <v>213</v>
      </c>
      <c r="C22" s="44" t="s">
        <v>356</v>
      </c>
      <c r="D22" s="44" t="s">
        <v>357</v>
      </c>
      <c r="E22" s="47">
        <v>42369</v>
      </c>
    </row>
    <row r="23" spans="1:5" x14ac:dyDescent="0.25">
      <c r="A23" s="8" t="s">
        <v>378</v>
      </c>
      <c r="B23" s="8" t="s">
        <v>397</v>
      </c>
      <c r="C23" s="44" t="s">
        <v>356</v>
      </c>
      <c r="D23" s="44" t="s">
        <v>357</v>
      </c>
      <c r="E23" s="47">
        <v>42004</v>
      </c>
    </row>
    <row r="24" spans="1:5" ht="30" x14ac:dyDescent="0.25">
      <c r="A24" s="8" t="s">
        <v>379</v>
      </c>
      <c r="B24" s="8" t="s">
        <v>246</v>
      </c>
      <c r="C24" s="44" t="s">
        <v>356</v>
      </c>
      <c r="D24" s="44" t="s">
        <v>357</v>
      </c>
      <c r="E24" s="45">
        <v>42369</v>
      </c>
    </row>
  </sheetData>
  <pageMargins left="0.51181102362204722" right="0.51181102362204722" top="0.55118110236220474" bottom="0.55118110236220474" header="0.31496062992125984" footer="0.31496062992125984"/>
  <pageSetup paperSize="9" scale="89" orientation="portrait" verticalDpi="0" r:id="rId1"/>
  <headerFooter>
    <oddHeader>Sivu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Esisuunnittelu ja suunnittelu</vt:lpstr>
      <vt:lpstr>Toteutus ja päättäminen</vt:lpstr>
      <vt:lpstr>Hyötyjen jälkiseuranta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Äikäs Toni VM</dc:creator>
  <cp:lastModifiedBy>Äikäs Toni VM</cp:lastModifiedBy>
  <cp:lastPrinted>2016-06-28T10:51:35Z</cp:lastPrinted>
  <dcterms:created xsi:type="dcterms:W3CDTF">2016-05-30T09:54:29Z</dcterms:created>
  <dcterms:modified xsi:type="dcterms:W3CDTF">2016-06-28T10:53:18Z</dcterms:modified>
</cp:coreProperties>
</file>