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7-18" sheetId="1" r:id="rId1"/>
    <sheet name="KUVIO 2015 -" sheetId="2" r:id="rId2"/>
  </sheets>
  <definedNames>
    <definedName name="_xlnm.Print_Area" localSheetId="0">'17-18'!$A:$V</definedName>
    <definedName name="_xlnm.Print_Titles" localSheetId="0">'17-18'!$13:$17</definedName>
  </definedNames>
  <calcPr fullCalcOnLoad="1"/>
</workbook>
</file>

<file path=xl/sharedStrings.xml><?xml version="1.0" encoding="utf-8"?>
<sst xmlns="http://schemas.openxmlformats.org/spreadsheetml/2006/main" count="403" uniqueCount="349">
  <si>
    <t>1.</t>
  </si>
  <si>
    <t>2.</t>
  </si>
  <si>
    <t>4.</t>
  </si>
  <si>
    <t>Kunta</t>
  </si>
  <si>
    <t xml:space="preserve">Lainat </t>
  </si>
  <si>
    <t>€/as</t>
  </si>
  <si>
    <t>%</t>
  </si>
  <si>
    <t>KOKO MAA</t>
  </si>
  <si>
    <t>Ii</t>
  </si>
  <si>
    <t>Keminmaa</t>
  </si>
  <si>
    <t>Muonio</t>
  </si>
  <si>
    <t>Siikajoki</t>
  </si>
  <si>
    <t>Utajärvi</t>
  </si>
  <si>
    <t>Ylivieska</t>
  </si>
  <si>
    <t>Pelkosenniemi</t>
  </si>
  <si>
    <t>Utsjoki</t>
  </si>
  <si>
    <t>Enontekiö</t>
  </si>
  <si>
    <t>Puumala</t>
  </si>
  <si>
    <t>Puolanka</t>
  </si>
  <si>
    <t>Rääkkylä</t>
  </si>
  <si>
    <t>Savonlinna</t>
  </si>
  <si>
    <t>Savukoski</t>
  </si>
  <si>
    <t>Oulainen</t>
  </si>
  <si>
    <t>Varkaus</t>
  </si>
  <si>
    <t>Pello</t>
  </si>
  <si>
    <t>Ylitornio</t>
  </si>
  <si>
    <t>Taivassalo</t>
  </si>
  <si>
    <t>Vaala</t>
  </si>
  <si>
    <t>Heinola</t>
  </si>
  <si>
    <t>Halsua</t>
  </si>
  <si>
    <t>Ikaalinen</t>
  </si>
  <si>
    <t>Sievi</t>
  </si>
  <si>
    <t>Ähtäri</t>
  </si>
  <si>
    <t>Kristiinankaup.</t>
  </si>
  <si>
    <t>Rantasalmi</t>
  </si>
  <si>
    <t>Suonenjoki</t>
  </si>
  <si>
    <t>Multia</t>
  </si>
  <si>
    <t>Vesanto</t>
  </si>
  <si>
    <t>Pyhäntä</t>
  </si>
  <si>
    <t>Huittinen</t>
  </si>
  <si>
    <t>Salla</t>
  </si>
  <si>
    <t>Honkajoki</t>
  </si>
  <si>
    <t>Kemijärvi</t>
  </si>
  <si>
    <t>Pyhäranta</t>
  </si>
  <si>
    <t>Mäntyharju</t>
  </si>
  <si>
    <t>Tohmajärvi</t>
  </si>
  <si>
    <t>Kolari</t>
  </si>
  <si>
    <t>Hartola</t>
  </si>
  <si>
    <t>Ristijärvi</t>
  </si>
  <si>
    <t>Isokyrö</t>
  </si>
  <si>
    <t>Kitee</t>
  </si>
  <si>
    <t>Loviisa</t>
  </si>
  <si>
    <t>Orimattila</t>
  </si>
  <si>
    <t>Raahe</t>
  </si>
  <si>
    <t>Kajaani</t>
  </si>
  <si>
    <t>Alavieska</t>
  </si>
  <si>
    <t>Hanko</t>
  </si>
  <si>
    <t>Sulkava</t>
  </si>
  <si>
    <t>Oripää</t>
  </si>
  <si>
    <t>Pieksämäki</t>
  </si>
  <si>
    <t>Taivalkoski</t>
  </si>
  <si>
    <t>Siuntio</t>
  </si>
  <si>
    <t>Vieremä</t>
  </si>
  <si>
    <t>Asikkala</t>
  </si>
  <si>
    <t>Kemi</t>
  </si>
  <si>
    <t>Perho</t>
  </si>
  <si>
    <t>Vimpeli</t>
  </si>
  <si>
    <t>Säkylä</t>
  </si>
  <si>
    <t>Kärkölä</t>
  </si>
  <si>
    <t>Toholampi</t>
  </si>
  <si>
    <t>Pomarkku</t>
  </si>
  <si>
    <t>Karstula</t>
  </si>
  <si>
    <t>Simo</t>
  </si>
  <si>
    <t>Alajärvi</t>
  </si>
  <si>
    <t>Pielavesi</t>
  </si>
  <si>
    <t>Toivakka</t>
  </si>
  <si>
    <t>Liperi</t>
  </si>
  <si>
    <t>Pertunmaa</t>
  </si>
  <si>
    <t>Humppila</t>
  </si>
  <si>
    <t>Muhos</t>
  </si>
  <si>
    <t>Kaavi</t>
  </si>
  <si>
    <t>Rautavaara</t>
  </si>
  <si>
    <t>Laukaa</t>
  </si>
  <si>
    <t>Aura</t>
  </si>
  <si>
    <t>Kangasniemi</t>
  </si>
  <si>
    <t>Jämsä</t>
  </si>
  <si>
    <t>Keitele</t>
  </si>
  <si>
    <t>Parkano</t>
  </si>
  <si>
    <t>Kuopio</t>
  </si>
  <si>
    <t>Kuhmo</t>
  </si>
  <si>
    <t>Sauvo</t>
  </si>
  <si>
    <t>Lappajärvi</t>
  </si>
  <si>
    <t>Kuhmoinen</t>
  </si>
  <si>
    <t>Rautalampi</t>
  </si>
  <si>
    <t>Mikkeli</t>
  </si>
  <si>
    <t>Vaasa</t>
  </si>
  <si>
    <t>Hankasalmi</t>
  </si>
  <si>
    <t>Outokumpu</t>
  </si>
  <si>
    <t>Keuruu</t>
  </si>
  <si>
    <t>Virolahti</t>
  </si>
  <si>
    <t>Evijärvi</t>
  </si>
  <si>
    <t>Pihtipudas</t>
  </si>
  <si>
    <t>Pyhäjärvi</t>
  </si>
  <si>
    <t>Laitila</t>
  </si>
  <si>
    <t>Nivala</t>
  </si>
  <si>
    <t>Inkoo</t>
  </si>
  <si>
    <t>Kärsämäki</t>
  </si>
  <si>
    <t>Kotka</t>
  </si>
  <si>
    <t>Kauhava</t>
  </si>
  <si>
    <t>Lieksa</t>
  </si>
  <si>
    <t>Veteli</t>
  </si>
  <si>
    <t>Laihia</t>
  </si>
  <si>
    <t>Padasjoki</t>
  </si>
  <si>
    <t>Joutsa</t>
  </si>
  <si>
    <t>Loimaa</t>
  </si>
  <si>
    <t>Tervola</t>
  </si>
  <si>
    <t>Iisalmi</t>
  </si>
  <si>
    <t>Juva</t>
  </si>
  <si>
    <t>Iitti</t>
  </si>
  <si>
    <t>Vihti</t>
  </si>
  <si>
    <t>Närpiö</t>
  </si>
  <si>
    <t>Pori</t>
  </si>
  <si>
    <t>Inari</t>
  </si>
  <si>
    <t>Haapajärvi</t>
  </si>
  <si>
    <t>Hirvensalmi</t>
  </si>
  <si>
    <t>Paimio</t>
  </si>
  <si>
    <t>Haapavesi</t>
  </si>
  <si>
    <t>Jämijärvi</t>
  </si>
  <si>
    <t>Posio</t>
  </si>
  <si>
    <t>Luhanka</t>
  </si>
  <si>
    <t>Äänekoski</t>
  </si>
  <si>
    <t>Hausjärvi</t>
  </si>
  <si>
    <t>Sysmä</t>
  </si>
  <si>
    <t>Sodankylä</t>
  </si>
  <si>
    <t>Myrskylä</t>
  </si>
  <si>
    <t>Juupajoki</t>
  </si>
  <si>
    <t>Eurajoki</t>
  </si>
  <si>
    <t>Kruunupyy</t>
  </si>
  <si>
    <t>Hämeenlinna</t>
  </si>
  <si>
    <t>Kauhajoki</t>
  </si>
  <si>
    <t>Valkeakoski</t>
  </si>
  <si>
    <t>Tornio</t>
  </si>
  <si>
    <t>Sotkamo</t>
  </si>
  <si>
    <t>Janakkala</t>
  </si>
  <si>
    <t>Ilomantsi</t>
  </si>
  <si>
    <t>Suomussalmi</t>
  </si>
  <si>
    <t>Seinäjoki</t>
  </si>
  <si>
    <t>Ruovesi</t>
  </si>
  <si>
    <t>Harjavalta</t>
  </si>
  <si>
    <t>Kempele</t>
  </si>
  <si>
    <t>Pudasjärvi</t>
  </si>
  <si>
    <t>Maalahti</t>
  </si>
  <si>
    <t>Nakkila</t>
  </si>
  <si>
    <t>Uurainen</t>
  </si>
  <si>
    <t>Mynämäki</t>
  </si>
  <si>
    <t>Liminka</t>
  </si>
  <si>
    <t>Hämeenkyrö</t>
  </si>
  <si>
    <t>Kankaanpää</t>
  </si>
  <si>
    <t>Siilinjärvi</t>
  </si>
  <si>
    <t>Mäntsälä</t>
  </si>
  <si>
    <t>Lumijoki</t>
  </si>
  <si>
    <t>Urjala</t>
  </si>
  <si>
    <t>Tervo</t>
  </si>
  <si>
    <t>Karkkila</t>
  </si>
  <si>
    <t>Kokemäki</t>
  </si>
  <si>
    <t>Jokioinen</t>
  </si>
  <si>
    <t>Orivesi</t>
  </si>
  <si>
    <t>Lemi</t>
  </si>
  <si>
    <t>Eura</t>
  </si>
  <si>
    <t>Kokkola</t>
  </si>
  <si>
    <t>Kaarina</t>
  </si>
  <si>
    <t>Paltamo</t>
  </si>
  <si>
    <t>Hollola</t>
  </si>
  <si>
    <t>Joensuu</t>
  </si>
  <si>
    <t>Karijoki</t>
  </si>
  <si>
    <t>Nurmes</t>
  </si>
  <si>
    <t>Nousiainen</t>
  </si>
  <si>
    <t>Hamina</t>
  </si>
  <si>
    <t>Hyvinkää</t>
  </si>
  <si>
    <t>Pyhtää</t>
  </si>
  <si>
    <t>Lapinlahti</t>
  </si>
  <si>
    <t>Merikarvia</t>
  </si>
  <si>
    <t>Kivijärvi</t>
  </si>
  <si>
    <t>Kuusamo</t>
  </si>
  <si>
    <t>Nurmijärvi</t>
  </si>
  <si>
    <t>Kouvola</t>
  </si>
  <si>
    <t>Rovaniemi</t>
  </si>
  <si>
    <t>Pornainen</t>
  </si>
  <si>
    <t>Kittilä</t>
  </si>
  <si>
    <t>Teuva</t>
  </si>
  <si>
    <t>Loppi</t>
  </si>
  <si>
    <t>Hailuoto</t>
  </si>
  <si>
    <t>Saarijärvi</t>
  </si>
  <si>
    <t>Tyrnävä</t>
  </si>
  <si>
    <t>Sipoo</t>
  </si>
  <si>
    <t>Juuka</t>
  </si>
  <si>
    <t>Lappeenranta</t>
  </si>
  <si>
    <t>Askola</t>
  </si>
  <si>
    <t>Kustavi</t>
  </si>
  <si>
    <t>Kirkkonummi</t>
  </si>
  <si>
    <t>Tammela</t>
  </si>
  <si>
    <t>Kihniö</t>
  </si>
  <si>
    <t>Muurame</t>
  </si>
  <si>
    <t>Vehmaa</t>
  </si>
  <si>
    <t>Alavus</t>
  </si>
  <si>
    <t>Kyyjärvi</t>
  </si>
  <si>
    <t>Riihimäki</t>
  </si>
  <si>
    <t>Lahti</t>
  </si>
  <si>
    <t>Lapinjärvi</t>
  </si>
  <si>
    <t>Isojoki</t>
  </si>
  <si>
    <t>Ulvila</t>
  </si>
  <si>
    <t>Kontiolahti</t>
  </si>
  <si>
    <t>Kannus</t>
  </si>
  <si>
    <t>Joroinen</t>
  </si>
  <si>
    <t>Mustasaari</t>
  </si>
  <si>
    <t>Raisio</t>
  </si>
  <si>
    <t>Forssa</t>
  </si>
  <si>
    <t>Nokia</t>
  </si>
  <si>
    <t>Viitasaari</t>
  </si>
  <si>
    <t>Lieto</t>
  </si>
  <si>
    <t>Kalajoki</t>
  </si>
  <si>
    <t>Leppävirta</t>
  </si>
  <si>
    <t>Pälkäne</t>
  </si>
  <si>
    <t>Uusikaupunki</t>
  </si>
  <si>
    <t>Kiuruvesi</t>
  </si>
  <si>
    <t>Miehikkälä</t>
  </si>
  <si>
    <t>Lohja</t>
  </si>
  <si>
    <t>Kangasala</t>
  </si>
  <si>
    <t>Masku</t>
  </si>
  <si>
    <t>Pietarsaari</t>
  </si>
  <si>
    <t>Kaustinen</t>
  </si>
  <si>
    <t>Taipalsaari</t>
  </si>
  <si>
    <t>Savitaipale</t>
  </si>
  <si>
    <t>Ruokolahti</t>
  </si>
  <si>
    <t>Lestijärvi</t>
  </si>
  <si>
    <t>Järvenpää</t>
  </si>
  <si>
    <t>Heinävesi</t>
  </si>
  <si>
    <t>Lempäälä</t>
  </si>
  <si>
    <t>Vantaa</t>
  </si>
  <si>
    <t>Ranua</t>
  </si>
  <si>
    <t>Rautjärvi</t>
  </si>
  <si>
    <t>Turku</t>
  </si>
  <si>
    <t>Pirkkala</t>
  </si>
  <si>
    <t>Porvoo</t>
  </si>
  <si>
    <t>Ylöjärvi</t>
  </si>
  <si>
    <t>Imatra</t>
  </si>
  <si>
    <t>Uusikaarlepyy</t>
  </si>
  <si>
    <t>Ilmajoki</t>
  </si>
  <si>
    <t>Pukkila</t>
  </si>
  <si>
    <t>Pöytyä</t>
  </si>
  <si>
    <t>Reisjärvi</t>
  </si>
  <si>
    <t>Vesilahti</t>
  </si>
  <si>
    <t>Lapua</t>
  </si>
  <si>
    <t>Siikainen</t>
  </si>
  <si>
    <t>Sonkajärvi</t>
  </si>
  <si>
    <t>Korsnäs</t>
  </si>
  <si>
    <t>Kuortane</t>
  </si>
  <si>
    <t>Kerava</t>
  </si>
  <si>
    <t>Tuusula</t>
  </si>
  <si>
    <t>Valtimo</t>
  </si>
  <si>
    <t>Koski tl</t>
  </si>
  <si>
    <t>Jyväskylä</t>
  </si>
  <si>
    <t>Somero</t>
  </si>
  <si>
    <t>Konnevesi</t>
  </si>
  <si>
    <t>Punkalaidun</t>
  </si>
  <si>
    <t>Ypäjä</t>
  </si>
  <si>
    <t>Tuusniemi</t>
  </si>
  <si>
    <t>Karvia</t>
  </si>
  <si>
    <t>Hattula</t>
  </si>
  <si>
    <t>Polvijärvi</t>
  </si>
  <si>
    <t>Helsinki</t>
  </si>
  <si>
    <t>Enonkoski</t>
  </si>
  <si>
    <t>Tampere</t>
  </si>
  <si>
    <t>Marttila</t>
  </si>
  <si>
    <t>Rauma</t>
  </si>
  <si>
    <t>Soini</t>
  </si>
  <si>
    <t>Luoto</t>
  </si>
  <si>
    <t>Luumäki</t>
  </si>
  <si>
    <t>Parikkala</t>
  </si>
  <si>
    <t>Virrat</t>
  </si>
  <si>
    <t>Pyhäjoki</t>
  </si>
  <si>
    <t>Kinnula</t>
  </si>
  <si>
    <t>Espoo</t>
  </si>
  <si>
    <t>Rusko</t>
  </si>
  <si>
    <t>Petäjävesi</t>
  </si>
  <si>
    <t>Kannonkoski</t>
  </si>
  <si>
    <t>Merijärvi</t>
  </si>
  <si>
    <t>Kurikka</t>
  </si>
  <si>
    <t>Oulu</t>
  </si>
  <si>
    <t>Naantali</t>
  </si>
  <si>
    <t>Kaskinen</t>
  </si>
  <si>
    <t>Salo</t>
  </si>
  <si>
    <t>Kauniainen</t>
  </si>
  <si>
    <t>Akaa</t>
  </si>
  <si>
    <t>Tulovero-</t>
  </si>
  <si>
    <t>Mänttä-Vilppula</t>
  </si>
  <si>
    <t>Kemiönsaari</t>
  </si>
  <si>
    <t>Raasepori</t>
  </si>
  <si>
    <t>Sastamala</t>
  </si>
  <si>
    <t>Siikalatva</t>
  </si>
  <si>
    <t>nro.</t>
  </si>
  <si>
    <t>Pedersöre</t>
  </si>
  <si>
    <t>Vöyri</t>
  </si>
  <si>
    <t>Parainen</t>
  </si>
  <si>
    <t>Täyttää kriteerit</t>
  </si>
  <si>
    <t>VM/KAO</t>
  </si>
  <si>
    <t>vanha 118§</t>
  </si>
  <si>
    <t>Liitos-17</t>
  </si>
  <si>
    <t>Hyrynsalmi</t>
  </si>
  <si>
    <t>KUNTALAIN 118 §:N MUKAISET KUNNAT JA KRITEERISTÖ</t>
  </si>
  <si>
    <t>2. Konsernin lainakanta ylittää maan kuntakonsernien keskiarvon vähintään 50 %:lla</t>
  </si>
  <si>
    <t>4. Kuntakonsernin suhteellinen velkaantuneisuus (kuinka paljon konsernin käyttötuloista tarvitaan vieraan pääoman takaisinmaksuun) vähintään 50 %</t>
  </si>
  <si>
    <t>1. Kuntakonsernin vuosikate negatiivinen</t>
  </si>
  <si>
    <t>Vuosi-</t>
  </si>
  <si>
    <t>kate</t>
  </si>
  <si>
    <t>Kritee-</t>
  </si>
  <si>
    <t>ri</t>
  </si>
  <si>
    <t>täyttyy</t>
  </si>
  <si>
    <t>Asukas-</t>
  </si>
  <si>
    <t>luku</t>
  </si>
  <si>
    <t>en täyt-</t>
  </si>
  <si>
    <t>tyminen</t>
  </si>
  <si>
    <t>yhteensä</t>
  </si>
  <si>
    <t xml:space="preserve">Kriteeri- </t>
  </si>
  <si>
    <t>velkaant.</t>
  </si>
  <si>
    <t>3. Kunnan tuloveroprosentti vähintään 1,0 yksikköä korkeampi kuin maan painotettu keskiarvo</t>
  </si>
  <si>
    <t>/ylij.</t>
  </si>
  <si>
    <t>Suht.</t>
  </si>
  <si>
    <t>Kertynyt</t>
  </si>
  <si>
    <t>ali-/ylij.</t>
  </si>
  <si>
    <t>TP 2015 - 2016</t>
  </si>
  <si>
    <t>3.</t>
  </si>
  <si>
    <t>1 - 4</t>
  </si>
  <si>
    <t>Kuntakonsernin taseen alijäämä vähintään -1 000 €/as ja edellisvuonna -500 €/as</t>
  </si>
  <si>
    <t>(&gt;20,92)</t>
  </si>
  <si>
    <t>tai neljä tunnuslukua, joiden osalta raja-arvot täyttyvät kaikilla kahtena vuonna peräkkäin:</t>
  </si>
  <si>
    <t>(&gt;9471)</t>
  </si>
  <si>
    <t>Kunnat lajiteltu muiden (1-4) toteutuneiden kriteerien mukaan heikoimmasta vahvimpaan:</t>
  </si>
  <si>
    <t>(&gt;20,87)</t>
  </si>
  <si>
    <t>TP 2016 - 2017</t>
  </si>
  <si>
    <t>TP 2017 - 2018</t>
  </si>
  <si>
    <t xml:space="preserve">Suoritettu arviointimenettely (konserni) </t>
  </si>
  <si>
    <t>Vuoden 2019 kuntajaolla</t>
  </si>
  <si>
    <t>Kunnat lajiteltu kertyneen alijäämän mukaan heikoimmasta vahvimpaan (vuoden 2018 alijäämä yli 500 €/as):</t>
  </si>
  <si>
    <t>vanha 63a§</t>
  </si>
  <si>
    <t>Kriteerit täyttyvät (menettelyä ei aloiteta, kunnat olleet siinä vuonn 2017/2018):</t>
  </si>
  <si>
    <t>2. Konsernikierros: vuosien 2017 ja 2018 lopullisen tilinpäätöksen mukaan, marraskuu 2019</t>
  </si>
  <si>
    <t>(&gt;9837)</t>
  </si>
  <si>
    <t>Arviointimenettelykunnat: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</si>
</sst>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;[Red]#,##0.00"/>
    <numFmt numFmtId="168" formatCode="[$€]#,##0.00_);[Red]\([$€]#,##0.00\)"/>
    <numFmt numFmtId="169" formatCode="0.0"/>
    <numFmt numFmtId="170" formatCode="00.00"/>
    <numFmt numFmtId="171" formatCode="0.000"/>
    <numFmt numFmtId="172" formatCode="#,##0.0_ ;[Red]\-#,##0.0\ "/>
    <numFmt numFmtId="173" formatCode="#,##0.00_ ;[Red]\-#,##0.00\ "/>
    <numFmt numFmtId="174" formatCode="#,##0.0"/>
    <numFmt numFmtId="175" formatCode="0_ ;[Red]\-0\ "/>
    <numFmt numFmtId="176" formatCode="0.0_ ;[Red]\-0.0\ "/>
    <numFmt numFmtId="177" formatCode="0.0000"/>
    <numFmt numFmtId="178" formatCode="0.000000"/>
    <numFmt numFmtId="179" formatCode="0.0000000"/>
    <numFmt numFmtId="180" formatCode="0.00000000"/>
    <numFmt numFmtId="181" formatCode="0.00000"/>
    <numFmt numFmtId="182" formatCode="#,##0.000;[Red]#,##0.000"/>
    <numFmt numFmtId="183" formatCode="#,##0.0;[Red]#,##0.0"/>
    <numFmt numFmtId="184" formatCode="#,##0;[Red]#,##0"/>
  </numFmts>
  <fonts count="5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u val="single"/>
      <sz val="8"/>
      <name val="Arial"/>
      <family val="2"/>
    </font>
    <font>
      <u val="single"/>
      <sz val="8"/>
      <color indexed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9.9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9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1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169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>
      <alignment/>
    </xf>
    <xf numFmtId="166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166" fontId="11" fillId="0" borderId="0" xfId="0" applyNumberFormat="1" applyFont="1" applyBorder="1" applyAlignment="1" applyProtection="1">
      <alignment/>
      <protection locked="0"/>
    </xf>
    <xf numFmtId="166" fontId="10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166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166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6" fontId="0" fillId="0" borderId="0" xfId="0" applyNumberFormat="1" applyAlignment="1" quotePrefix="1">
      <alignment/>
    </xf>
    <xf numFmtId="3" fontId="55" fillId="0" borderId="19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15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56" fillId="0" borderId="0" xfId="0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55" fillId="0" borderId="20" xfId="0" applyNumberFormat="1" applyFont="1" applyBorder="1" applyAlignment="1" applyProtection="1">
      <alignment horizontal="center"/>
      <protection locked="0"/>
    </xf>
    <xf numFmtId="175" fontId="37" fillId="0" borderId="0" xfId="0" applyNumberFormat="1" applyFont="1" applyAlignment="1">
      <alignment horizontal="left"/>
    </xf>
    <xf numFmtId="175" fontId="0" fillId="0" borderId="0" xfId="0" applyNumberFormat="1" applyFont="1" applyAlignment="1">
      <alignment/>
    </xf>
    <xf numFmtId="17" fontId="1" fillId="0" borderId="12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16" fillId="0" borderId="21" xfId="48" applyFont="1" applyFill="1" applyBorder="1" applyAlignment="1">
      <alignment/>
      <protection/>
    </xf>
    <xf numFmtId="14" fontId="1" fillId="0" borderId="0" xfId="0" applyNumberFormat="1" applyFont="1" applyAlignment="1">
      <alignment/>
    </xf>
    <xf numFmtId="3" fontId="2" fillId="0" borderId="17" xfId="0" applyNumberFormat="1" applyFont="1" applyBorder="1" applyAlignment="1">
      <alignment horizontal="center"/>
    </xf>
    <xf numFmtId="166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0" fontId="2" fillId="0" borderId="21" xfId="48" applyFont="1" applyFill="1" applyBorder="1" applyAlignment="1">
      <alignment/>
      <protection/>
    </xf>
    <xf numFmtId="0" fontId="1" fillId="0" borderId="14" xfId="0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3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>
      <alignment horizontal="center"/>
    </xf>
    <xf numFmtId="184" fontId="1" fillId="0" borderId="19" xfId="40" applyNumberFormat="1" applyFont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/>
    </xf>
    <xf numFmtId="3" fontId="5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3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_Taul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065"/>
          <c:w val="0.982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'KUVIO 2015 -'!$A$7</c:f>
              <c:strCache>
                <c:ptCount val="1"/>
                <c:pt idx="0">
                  <c:v>Suoritettu arviointimenettely (konserni)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'KUVIO 2015 -'!$B$6:$K$6</c:f>
              <c:strCache/>
            </c:strRef>
          </c:cat>
          <c:val>
            <c:numRef>
              <c:f>'KUVIO 2015 -'!$B$7:$K$7</c:f>
              <c:numCache/>
            </c:numRef>
          </c:val>
          <c:smooth val="0"/>
        </c:ser>
        <c:ser>
          <c:idx val="1"/>
          <c:order val="1"/>
          <c:tx>
            <c:strRef>
              <c:f>'KUVIO 2015 -'!$A$8</c:f>
              <c:strCache>
                <c:ptCount val="1"/>
                <c:pt idx="0">
                  <c:v>Täyttää kriteerit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'KUVIO 2015 -'!$B$6:$K$6</c:f>
              <c:strCache/>
            </c:strRef>
          </c:cat>
          <c:val>
            <c:numRef>
              <c:f>'KUVIO 2015 -'!$B$8:$K$8</c:f>
              <c:numCache/>
            </c:numRef>
          </c:val>
          <c:smooth val="0"/>
        </c:ser>
        <c:marker val="1"/>
        <c:axId val="53427256"/>
        <c:axId val="11083257"/>
      </c:lineChart>
      <c:catAx>
        <c:axId val="5342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83257"/>
        <c:crosses val="autoZero"/>
        <c:auto val="1"/>
        <c:lblOffset val="100"/>
        <c:tickLblSkip val="1"/>
        <c:noMultiLvlLbl val="0"/>
      </c:catAx>
      <c:valAx>
        <c:axId val="11083257"/>
        <c:scaling>
          <c:orientation val="minMax"/>
          <c:max val="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27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1475"/>
          <c:y val="0.01075"/>
          <c:w val="0.567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15</xdr:row>
      <xdr:rowOff>142875</xdr:rowOff>
    </xdr:from>
    <xdr:to>
      <xdr:col>11</xdr:col>
      <xdr:colOff>581025</xdr:colOff>
      <xdr:row>32</xdr:row>
      <xdr:rowOff>133350</xdr:rowOff>
    </xdr:to>
    <xdr:graphicFrame>
      <xdr:nvGraphicFramePr>
        <xdr:cNvPr id="1" name="Kaavio 2"/>
        <xdr:cNvGraphicFramePr/>
      </xdr:nvGraphicFramePr>
      <xdr:xfrm>
        <a:off x="4800600" y="2571750"/>
        <a:ext cx="7667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4"/>
  <sheetViews>
    <sheetView tabSelected="1" zoomScalePageLayoutView="0" workbookViewId="0" topLeftCell="A1">
      <pane ySplit="17" topLeftCell="A18" activePane="bottomLeft" state="frozen"/>
      <selection pane="topLeft" activeCell="A1" sqref="A1"/>
      <selection pane="bottomLeft" activeCell="P21" sqref="P21"/>
    </sheetView>
  </sheetViews>
  <sheetFormatPr defaultColWidth="9.140625" defaultRowHeight="12.75"/>
  <cols>
    <col min="1" max="1" width="3.7109375" style="8" customWidth="1"/>
    <col min="2" max="2" width="11.421875" style="2" customWidth="1"/>
    <col min="3" max="3" width="8.57421875" style="3" customWidth="1"/>
    <col min="4" max="4" width="8.00390625" style="4" customWidth="1"/>
    <col min="5" max="6" width="7.57421875" style="4" bestFit="1" customWidth="1"/>
    <col min="7" max="7" width="6.140625" style="4" customWidth="1"/>
    <col min="8" max="8" width="8.00390625" style="4" customWidth="1"/>
    <col min="9" max="9" width="7.28125" style="4" customWidth="1"/>
    <col min="10" max="10" width="6.00390625" style="6" customWidth="1"/>
    <col min="11" max="11" width="7.28125" style="5" customWidth="1"/>
    <col min="12" max="12" width="7.140625" style="59" customWidth="1"/>
    <col min="13" max="13" width="6.00390625" style="4" customWidth="1"/>
    <col min="14" max="14" width="8.28125" style="4" customWidth="1"/>
    <col min="15" max="15" width="8.7109375" style="4" customWidth="1"/>
    <col min="16" max="16" width="6.140625" style="4" customWidth="1"/>
    <col min="17" max="17" width="8.140625" style="4" customWidth="1"/>
    <col min="18" max="18" width="8.00390625" style="4" bestFit="1" customWidth="1"/>
    <col min="19" max="19" width="6.421875" style="4" customWidth="1"/>
    <col min="20" max="20" width="8.00390625" style="9" customWidth="1"/>
    <col min="21" max="21" width="9.140625" style="8" bestFit="1" customWidth="1"/>
    <col min="22" max="22" width="8.7109375" style="50" customWidth="1"/>
    <col min="23" max="23" width="9.00390625" style="4" bestFit="1" customWidth="1"/>
    <col min="25" max="25" width="21.421875" style="0" bestFit="1" customWidth="1"/>
  </cols>
  <sheetData>
    <row r="1" spans="1:15" ht="18">
      <c r="A1" s="7" t="s">
        <v>309</v>
      </c>
      <c r="O1" s="129">
        <v>43786</v>
      </c>
    </row>
    <row r="2" ht="12.75">
      <c r="A2" s="50" t="s">
        <v>342</v>
      </c>
    </row>
    <row r="3" ht="18">
      <c r="A3" s="7" t="s">
        <v>346</v>
      </c>
    </row>
    <row r="4" ht="7.5" customHeight="1">
      <c r="A4" s="34"/>
    </row>
    <row r="5" spans="1:22" ht="12.75">
      <c r="A5" s="34" t="s">
        <v>333</v>
      </c>
      <c r="B5" s="6"/>
      <c r="C5" s="6"/>
      <c r="D5" s="6"/>
      <c r="E5" s="6"/>
      <c r="F5" s="6"/>
      <c r="G5" s="6"/>
      <c r="H5" s="6"/>
      <c r="I5" s="3"/>
      <c r="K5" s="45"/>
      <c r="L5" s="60"/>
      <c r="M5" s="6"/>
      <c r="N5" s="6"/>
      <c r="O5" s="3"/>
      <c r="P5" s="6"/>
      <c r="Q5" s="6"/>
      <c r="R5" s="3"/>
      <c r="S5" s="6"/>
      <c r="U5" s="1"/>
      <c r="V5" s="34"/>
    </row>
    <row r="6" spans="1:22" ht="12.75">
      <c r="A6" s="34" t="s">
        <v>335</v>
      </c>
      <c r="B6" s="6"/>
      <c r="C6" s="6"/>
      <c r="D6" s="6"/>
      <c r="E6" s="6"/>
      <c r="F6" s="6"/>
      <c r="G6" s="6"/>
      <c r="H6" s="6"/>
      <c r="I6" s="3"/>
      <c r="K6" s="45"/>
      <c r="L6" s="60"/>
      <c r="M6" s="6"/>
      <c r="N6" s="6"/>
      <c r="O6" s="3"/>
      <c r="P6" s="6"/>
      <c r="Q6" s="6"/>
      <c r="R6" s="3"/>
      <c r="S6" s="6"/>
      <c r="U6" s="1"/>
      <c r="V6" s="34"/>
    </row>
    <row r="7" spans="1:22" ht="12.75">
      <c r="A7" s="34" t="s">
        <v>312</v>
      </c>
      <c r="B7" s="6"/>
      <c r="C7" s="6"/>
      <c r="D7" s="6"/>
      <c r="E7" s="6"/>
      <c r="F7" s="6"/>
      <c r="G7" s="6"/>
      <c r="H7" s="6"/>
      <c r="I7" s="3"/>
      <c r="K7" s="45"/>
      <c r="L7" s="60"/>
      <c r="M7" s="6"/>
      <c r="N7" s="6"/>
      <c r="O7" s="3"/>
      <c r="P7" s="6"/>
      <c r="Q7" s="6"/>
      <c r="R7" s="3"/>
      <c r="S7" s="6"/>
      <c r="U7" s="1"/>
      <c r="V7" s="34"/>
    </row>
    <row r="8" spans="1:22" ht="12.75">
      <c r="A8" s="34" t="s">
        <v>310</v>
      </c>
      <c r="B8" s="29"/>
      <c r="C8" s="29"/>
      <c r="D8" s="29"/>
      <c r="E8" s="29"/>
      <c r="F8" s="29"/>
      <c r="G8" s="29"/>
      <c r="H8" s="29"/>
      <c r="I8" s="67"/>
      <c r="J8" s="29"/>
      <c r="K8" s="46"/>
      <c r="L8" s="61"/>
      <c r="M8" s="29"/>
      <c r="N8" s="29"/>
      <c r="O8" s="67"/>
      <c r="P8" s="29"/>
      <c r="Q8" s="29"/>
      <c r="R8" s="67"/>
      <c r="S8" s="29"/>
      <c r="U8" s="34"/>
      <c r="V8" s="34"/>
    </row>
    <row r="9" spans="1:22" ht="12.75">
      <c r="A9" s="34" t="s">
        <v>325</v>
      </c>
      <c r="B9" s="29"/>
      <c r="C9" s="29"/>
      <c r="D9" s="29"/>
      <c r="E9" s="29"/>
      <c r="F9" s="29"/>
      <c r="G9" s="29"/>
      <c r="H9" s="29"/>
      <c r="I9" s="67"/>
      <c r="J9" s="29"/>
      <c r="K9" s="46"/>
      <c r="L9" s="61"/>
      <c r="M9" s="29"/>
      <c r="N9" s="29"/>
      <c r="O9" s="67"/>
      <c r="P9" s="29"/>
      <c r="Q9" s="29"/>
      <c r="R9" s="67"/>
      <c r="S9" s="29"/>
      <c r="U9" s="34"/>
      <c r="V9" s="34"/>
    </row>
    <row r="10" spans="1:22" ht="12.75">
      <c r="A10" s="34" t="s">
        <v>311</v>
      </c>
      <c r="B10" s="29"/>
      <c r="C10" s="29"/>
      <c r="D10" s="29"/>
      <c r="E10" s="29"/>
      <c r="F10" s="29"/>
      <c r="G10" s="29"/>
      <c r="H10" s="29"/>
      <c r="I10" s="67"/>
      <c r="J10" s="29"/>
      <c r="K10" s="46"/>
      <c r="L10" s="61"/>
      <c r="M10" s="29"/>
      <c r="N10" s="29"/>
      <c r="O10" s="67"/>
      <c r="P10" s="29"/>
      <c r="Q10" s="29"/>
      <c r="R10" s="67"/>
      <c r="S10" s="29"/>
      <c r="U10" s="34"/>
      <c r="V10" s="34"/>
    </row>
    <row r="11" spans="1:22" ht="8.25" customHeight="1">
      <c r="A11" s="34"/>
      <c r="B11" s="29"/>
      <c r="C11" s="29"/>
      <c r="D11" s="29"/>
      <c r="E11" s="29"/>
      <c r="F11" s="29"/>
      <c r="G11" s="29"/>
      <c r="H11" s="29"/>
      <c r="I11" s="67"/>
      <c r="J11" s="29"/>
      <c r="K11" s="70"/>
      <c r="L11" s="70"/>
      <c r="M11" s="29"/>
      <c r="N11" s="29"/>
      <c r="O11" s="67"/>
      <c r="P11" s="29"/>
      <c r="Q11" s="29"/>
      <c r="R11" s="67"/>
      <c r="S11" s="29"/>
      <c r="U11" s="34"/>
      <c r="V11" s="34"/>
    </row>
    <row r="12" spans="4:17" ht="12.75">
      <c r="D12" s="49"/>
      <c r="E12" s="41"/>
      <c r="F12" s="41"/>
      <c r="G12" s="41"/>
      <c r="H12" s="9" t="s">
        <v>0</v>
      </c>
      <c r="I12" s="68"/>
      <c r="J12" s="9"/>
      <c r="K12" s="10" t="s">
        <v>1</v>
      </c>
      <c r="L12" s="62"/>
      <c r="M12" s="9"/>
      <c r="N12" s="9" t="s">
        <v>331</v>
      </c>
      <c r="O12" s="68"/>
      <c r="P12" s="9"/>
      <c r="Q12" s="9" t="s">
        <v>2</v>
      </c>
    </row>
    <row r="13" spans="1:22" ht="12.75">
      <c r="A13" s="11"/>
      <c r="B13" s="12"/>
      <c r="C13" s="78">
        <v>2017</v>
      </c>
      <c r="D13" s="102">
        <v>2018</v>
      </c>
      <c r="E13" s="78">
        <v>2017</v>
      </c>
      <c r="F13" s="102">
        <v>2018</v>
      </c>
      <c r="G13" s="108" t="s">
        <v>315</v>
      </c>
      <c r="H13" s="78">
        <v>2017</v>
      </c>
      <c r="I13" s="102">
        <v>2018</v>
      </c>
      <c r="J13" s="80" t="s">
        <v>315</v>
      </c>
      <c r="K13" s="78">
        <v>2017</v>
      </c>
      <c r="L13" s="102">
        <v>2018</v>
      </c>
      <c r="M13" s="108" t="s">
        <v>315</v>
      </c>
      <c r="N13" s="78">
        <v>2017</v>
      </c>
      <c r="O13" s="102">
        <v>2018</v>
      </c>
      <c r="P13" s="108" t="s">
        <v>315</v>
      </c>
      <c r="Q13" s="78">
        <v>2017</v>
      </c>
      <c r="R13" s="102">
        <v>2018</v>
      </c>
      <c r="S13" s="108" t="s">
        <v>315</v>
      </c>
      <c r="T13" s="38" t="s">
        <v>323</v>
      </c>
      <c r="U13" s="1"/>
      <c r="V13" s="1"/>
    </row>
    <row r="14" spans="1:23" ht="12.75">
      <c r="A14" s="13" t="s">
        <v>300</v>
      </c>
      <c r="B14" s="16" t="s">
        <v>3</v>
      </c>
      <c r="C14" s="97" t="s">
        <v>318</v>
      </c>
      <c r="D14" s="97" t="s">
        <v>318</v>
      </c>
      <c r="E14" s="99" t="s">
        <v>328</v>
      </c>
      <c r="F14" s="99" t="s">
        <v>328</v>
      </c>
      <c r="G14" s="107" t="s">
        <v>316</v>
      </c>
      <c r="H14" s="99" t="s">
        <v>313</v>
      </c>
      <c r="I14" s="109" t="s">
        <v>313</v>
      </c>
      <c r="J14" s="107" t="s">
        <v>316</v>
      </c>
      <c r="K14" s="97" t="s">
        <v>4</v>
      </c>
      <c r="L14" s="98" t="s">
        <v>4</v>
      </c>
      <c r="M14" s="107" t="s">
        <v>316</v>
      </c>
      <c r="N14" s="16" t="s">
        <v>294</v>
      </c>
      <c r="O14" s="30" t="s">
        <v>294</v>
      </c>
      <c r="P14" s="107" t="s">
        <v>316</v>
      </c>
      <c r="Q14" s="97" t="s">
        <v>327</v>
      </c>
      <c r="R14" s="97" t="s">
        <v>327</v>
      </c>
      <c r="S14" s="107" t="s">
        <v>316</v>
      </c>
      <c r="T14" s="1" t="s">
        <v>320</v>
      </c>
      <c r="U14" s="53"/>
      <c r="V14" s="51"/>
      <c r="W14" s="144"/>
    </row>
    <row r="15" spans="1:21" ht="12.75">
      <c r="A15" s="13"/>
      <c r="B15" s="14"/>
      <c r="C15" s="97" t="s">
        <v>319</v>
      </c>
      <c r="D15" s="97" t="s">
        <v>319</v>
      </c>
      <c r="E15" s="99" t="s">
        <v>329</v>
      </c>
      <c r="F15" s="99" t="s">
        <v>329</v>
      </c>
      <c r="G15" s="107" t="s">
        <v>317</v>
      </c>
      <c r="H15" s="99" t="s">
        <v>314</v>
      </c>
      <c r="I15" s="109" t="s">
        <v>314</v>
      </c>
      <c r="J15" s="32" t="s">
        <v>317</v>
      </c>
      <c r="K15" s="97" t="s">
        <v>5</v>
      </c>
      <c r="L15" s="98" t="s">
        <v>5</v>
      </c>
      <c r="M15" s="107" t="s">
        <v>317</v>
      </c>
      <c r="N15" s="97" t="s">
        <v>6</v>
      </c>
      <c r="O15" s="98" t="s">
        <v>6</v>
      </c>
      <c r="P15" s="107" t="s">
        <v>317</v>
      </c>
      <c r="Q15" s="79" t="s">
        <v>324</v>
      </c>
      <c r="R15" s="79" t="s">
        <v>324</v>
      </c>
      <c r="S15" s="107" t="s">
        <v>317</v>
      </c>
      <c r="T15" s="39" t="s">
        <v>321</v>
      </c>
      <c r="U15" s="1"/>
    </row>
    <row r="16" spans="1:28" ht="12.75">
      <c r="A16" s="13"/>
      <c r="B16" s="14"/>
      <c r="C16" s="16"/>
      <c r="D16" s="56"/>
      <c r="E16" s="126" t="s">
        <v>326</v>
      </c>
      <c r="F16" s="126" t="s">
        <v>326</v>
      </c>
      <c r="G16" s="126"/>
      <c r="H16" s="99" t="s">
        <v>5</v>
      </c>
      <c r="I16" s="110" t="s">
        <v>5</v>
      </c>
      <c r="J16" s="32"/>
      <c r="K16" s="79" t="s">
        <v>336</v>
      </c>
      <c r="L16" s="79" t="s">
        <v>347</v>
      </c>
      <c r="M16" s="106"/>
      <c r="N16" s="79" t="s">
        <v>334</v>
      </c>
      <c r="O16" s="79" t="s">
        <v>338</v>
      </c>
      <c r="P16" s="106"/>
      <c r="Q16" s="97" t="s">
        <v>6</v>
      </c>
      <c r="R16" s="98" t="s">
        <v>6</v>
      </c>
      <c r="S16" s="32"/>
      <c r="T16" s="39" t="s">
        <v>322</v>
      </c>
      <c r="U16" s="1"/>
      <c r="AB16" s="127"/>
    </row>
    <row r="17" spans="1:25" ht="12.75">
      <c r="A17" s="17"/>
      <c r="B17" s="18" t="s">
        <v>7</v>
      </c>
      <c r="C17" s="105">
        <v>5483641</v>
      </c>
      <c r="D17" s="105">
        <v>5488130</v>
      </c>
      <c r="E17" s="123" t="s">
        <v>5</v>
      </c>
      <c r="F17" s="123" t="s">
        <v>5</v>
      </c>
      <c r="G17" s="123">
        <f>SUM(G20:G320)</f>
        <v>5</v>
      </c>
      <c r="H17" s="111">
        <v>1078</v>
      </c>
      <c r="I17" s="135">
        <v>863</v>
      </c>
      <c r="J17" s="136">
        <f>SUM(J20:J320)</f>
        <v>0</v>
      </c>
      <c r="K17" s="111">
        <v>6314</v>
      </c>
      <c r="L17" s="111">
        <v>6558</v>
      </c>
      <c r="M17" s="137">
        <f>SUM(M20:M320)</f>
        <v>10</v>
      </c>
      <c r="N17" s="138">
        <v>19.92</v>
      </c>
      <c r="O17" s="138">
        <v>19.87</v>
      </c>
      <c r="P17" s="139">
        <f>SUM(P20:P320)</f>
        <v>152</v>
      </c>
      <c r="Q17" s="140">
        <v>78.7</v>
      </c>
      <c r="R17" s="140">
        <v>80.8</v>
      </c>
      <c r="S17" s="141">
        <f>SUM(S20:S320)</f>
        <v>182</v>
      </c>
      <c r="T17" s="142" t="s">
        <v>332</v>
      </c>
      <c r="Y17" s="79"/>
    </row>
    <row r="19" spans="1:30" s="33" customFormat="1" ht="15">
      <c r="A19" s="1" t="s">
        <v>348</v>
      </c>
      <c r="B19" s="2"/>
      <c r="C19" s="100"/>
      <c r="D19" s="100"/>
      <c r="E19" s="71"/>
      <c r="F19" s="71"/>
      <c r="G19" s="100"/>
      <c r="H19" s="71"/>
      <c r="I19" s="71"/>
      <c r="J19" s="119"/>
      <c r="K19" s="119"/>
      <c r="L19" s="119"/>
      <c r="M19" s="131"/>
      <c r="N19" s="154"/>
      <c r="O19" s="154"/>
      <c r="P19" s="132"/>
      <c r="Q19" s="133"/>
      <c r="R19" s="133"/>
      <c r="S19" s="155"/>
      <c r="T19" s="117"/>
      <c r="U19" s="47"/>
      <c r="V19" s="47"/>
      <c r="W19" s="104"/>
      <c r="X19"/>
      <c r="Y19" s="121"/>
      <c r="Z19" s="128"/>
      <c r="AA19" s="47"/>
      <c r="AB19" s="128"/>
      <c r="AC19" s="128"/>
      <c r="AD19" s="29"/>
    </row>
    <row r="20" spans="1:29" s="29" customFormat="1" ht="15">
      <c r="A20" s="47">
        <v>99</v>
      </c>
      <c r="B20" s="2" t="s">
        <v>41</v>
      </c>
      <c r="C20" s="100">
        <v>1707</v>
      </c>
      <c r="D20" s="96">
        <v>1666</v>
      </c>
      <c r="E20" s="71">
        <v>-875.2196836555361</v>
      </c>
      <c r="F20" s="71">
        <v>-1531.8127250900359</v>
      </c>
      <c r="G20" s="146">
        <f>IF(E20&lt;-500,IF(F20&lt;-1000,1))</f>
        <v>1</v>
      </c>
      <c r="H20" s="71">
        <v>307.5571177504394</v>
      </c>
      <c r="I20" s="101">
        <v>-389.5558223289316</v>
      </c>
      <c r="J20" s="118" t="b">
        <f>IF(H20&lt;0,IF(I20&lt;0,1))</f>
        <v>0</v>
      </c>
      <c r="K20" s="112">
        <v>2962.5073227885177</v>
      </c>
      <c r="L20" s="112">
        <v>2899.7599039615848</v>
      </c>
      <c r="M20" s="113" t="b">
        <f>IF(K20&gt;9471,IF(L20&gt;9837,1))</f>
        <v>0</v>
      </c>
      <c r="N20" s="114">
        <v>22</v>
      </c>
      <c r="O20" s="114">
        <v>22</v>
      </c>
      <c r="P20" s="115">
        <f>IF(N20&gt;20.92,IF(O20&gt;20.87,1))</f>
        <v>1</v>
      </c>
      <c r="Q20" s="116">
        <v>35.11875309252845</v>
      </c>
      <c r="R20" s="156">
        <v>40.136453057636764</v>
      </c>
      <c r="S20" s="115" t="b">
        <f>IF(Q20&gt;50,IF(R20&gt;50,1))</f>
        <v>0</v>
      </c>
      <c r="T20" s="117">
        <f>J20+M20+P20+S20</f>
        <v>1</v>
      </c>
      <c r="U20" s="47" t="s">
        <v>344</v>
      </c>
      <c r="V20" s="47"/>
      <c r="W20" s="104"/>
      <c r="X20"/>
      <c r="Y20" s="121"/>
      <c r="Z20" s="128"/>
      <c r="AA20" s="145"/>
      <c r="AB20" s="128"/>
      <c r="AC20" s="128"/>
    </row>
    <row r="21" spans="1:29" s="29" customFormat="1" ht="15">
      <c r="A21" s="47">
        <v>312</v>
      </c>
      <c r="B21" s="2" t="s">
        <v>205</v>
      </c>
      <c r="C21" s="100">
        <v>1352</v>
      </c>
      <c r="D21" s="96">
        <v>1343</v>
      </c>
      <c r="E21" s="71">
        <v>-1138.3136094674555</v>
      </c>
      <c r="F21" s="71">
        <v>-1390.1712583767685</v>
      </c>
      <c r="G21" s="146">
        <f>IF(E21&lt;-500,IF(F21&lt;-1000,1))</f>
        <v>1</v>
      </c>
      <c r="H21" s="71">
        <v>664.940828402367</v>
      </c>
      <c r="I21" s="101">
        <v>221.89128816083394</v>
      </c>
      <c r="J21" s="118" t="b">
        <f>IF(H21&lt;0,IF(I21&lt;0,1))</f>
        <v>0</v>
      </c>
      <c r="K21" s="112">
        <v>11081.360946745563</v>
      </c>
      <c r="L21" s="119">
        <v>12299.329858525689</v>
      </c>
      <c r="M21" s="113">
        <f>IF(K21&gt;9471,IF(L21&gt;9837,1))</f>
        <v>1</v>
      </c>
      <c r="N21" s="114">
        <v>21</v>
      </c>
      <c r="O21" s="114">
        <v>21.75</v>
      </c>
      <c r="P21" s="115">
        <f>IF(N21&gt;20.92,IF(O21&gt;20.87,1))</f>
        <v>1</v>
      </c>
      <c r="Q21" s="116">
        <v>93.21027986496787</v>
      </c>
      <c r="R21" s="156">
        <v>103.78842425920797</v>
      </c>
      <c r="S21" s="115">
        <f>IF(Q21&gt;50,IF(R21&gt;50,1))</f>
        <v>1</v>
      </c>
      <c r="T21" s="117">
        <f>J21+M21+P21+S21</f>
        <v>3</v>
      </c>
      <c r="U21" s="47"/>
      <c r="V21" s="47"/>
      <c r="W21" s="104"/>
      <c r="X21"/>
      <c r="Y21" s="121"/>
      <c r="Z21" s="128"/>
      <c r="AA21" s="145"/>
      <c r="AB21" s="128"/>
      <c r="AC21" s="128"/>
    </row>
    <row r="22" spans="1:29" s="29" customFormat="1" ht="15">
      <c r="A22" s="47">
        <v>918</v>
      </c>
      <c r="B22" s="2" t="s">
        <v>203</v>
      </c>
      <c r="C22" s="100">
        <v>2316</v>
      </c>
      <c r="D22" s="96">
        <v>2285</v>
      </c>
      <c r="E22" s="71">
        <v>-634.2832469775475</v>
      </c>
      <c r="F22" s="71">
        <v>-1182.4945295404814</v>
      </c>
      <c r="G22" s="146">
        <f>IF(E22&lt;-500,IF(F22&lt;-1000,1))</f>
        <v>1</v>
      </c>
      <c r="H22" s="71">
        <v>532.8151986183074</v>
      </c>
      <c r="I22" s="101">
        <v>-139.60612691466085</v>
      </c>
      <c r="J22" s="118" t="b">
        <f>IF(H22&lt;0,IF(I22&lt;0,1))</f>
        <v>0</v>
      </c>
      <c r="K22" s="112">
        <v>4830.310880829016</v>
      </c>
      <c r="L22" s="119">
        <v>7059.518599562363</v>
      </c>
      <c r="M22" s="113" t="b">
        <f>IF(K22&gt;9471,IF(L22&gt;9837,1))</f>
        <v>0</v>
      </c>
      <c r="N22" s="114">
        <v>22.25</v>
      </c>
      <c r="O22" s="114">
        <v>22.25</v>
      </c>
      <c r="P22" s="115">
        <f>IF(N22&gt;20.92,IF(O22&gt;20.87,1))</f>
        <v>1</v>
      </c>
      <c r="Q22" s="116">
        <v>49.20303109485236</v>
      </c>
      <c r="R22" s="156">
        <v>59.83772087991345</v>
      </c>
      <c r="S22" s="115" t="b">
        <f>IF(Q22&gt;50,IF(R22&gt;50,1))</f>
        <v>0</v>
      </c>
      <c r="T22" s="117">
        <f>J22+M22+P22+S22</f>
        <v>1</v>
      </c>
      <c r="U22" s="47"/>
      <c r="V22" s="47"/>
      <c r="W22" s="104"/>
      <c r="X22"/>
      <c r="Y22" s="121"/>
      <c r="Z22" s="128"/>
      <c r="AA22" s="145"/>
      <c r="AB22" s="128"/>
      <c r="AC22" s="128"/>
    </row>
    <row r="24" spans="1:28" s="33" customFormat="1" ht="15">
      <c r="A24" s="43" t="s">
        <v>345</v>
      </c>
      <c r="B24" s="2"/>
      <c r="C24" s="122"/>
      <c r="D24" s="100"/>
      <c r="E24" s="71"/>
      <c r="F24" s="71"/>
      <c r="G24" s="100"/>
      <c r="H24" s="112"/>
      <c r="I24" s="71"/>
      <c r="J24" s="119"/>
      <c r="K24" s="119"/>
      <c r="L24" s="112"/>
      <c r="M24" s="131"/>
      <c r="N24" s="114"/>
      <c r="O24" s="114"/>
      <c r="P24" s="132"/>
      <c r="Q24" s="133"/>
      <c r="R24" s="133"/>
      <c r="S24" s="132"/>
      <c r="T24" s="117"/>
      <c r="U24" s="47"/>
      <c r="V24" s="47"/>
      <c r="W24" s="104"/>
      <c r="X24"/>
      <c r="Y24" s="121"/>
      <c r="Z24" s="124"/>
      <c r="AA24" s="47"/>
      <c r="AB24" s="128"/>
    </row>
    <row r="25" spans="1:29" s="29" customFormat="1" ht="15">
      <c r="A25" s="47">
        <v>846</v>
      </c>
      <c r="B25" s="2" t="s">
        <v>189</v>
      </c>
      <c r="C25" s="100">
        <v>5269</v>
      </c>
      <c r="D25" s="100">
        <v>5158</v>
      </c>
      <c r="E25" s="143">
        <v>-1203.0745872081989</v>
      </c>
      <c r="F25" s="71">
        <v>-1290.8103916246607</v>
      </c>
      <c r="G25" s="146">
        <f>IF(E25&lt;-500,IF(F25&lt;-1000,1))</f>
        <v>1</v>
      </c>
      <c r="H25" s="71">
        <v>667.1095084456254</v>
      </c>
      <c r="I25" s="101">
        <v>514.5405195812331</v>
      </c>
      <c r="J25" s="118" t="b">
        <f>IF(H25&lt;0,IF(I25&lt;0,1))</f>
        <v>0</v>
      </c>
      <c r="K25" s="112">
        <v>6074.017840197381</v>
      </c>
      <c r="L25" s="118">
        <v>6052.927491275688</v>
      </c>
      <c r="M25" s="113" t="b">
        <f>IF(K25&gt;9471,IF(L25&gt;9837,1))</f>
        <v>0</v>
      </c>
      <c r="N25" s="114">
        <v>22</v>
      </c>
      <c r="O25" s="114">
        <v>22.5</v>
      </c>
      <c r="P25" s="115">
        <f>IF(N25&gt;20.92,IF(O25&gt;20.87,1))</f>
        <v>1</v>
      </c>
      <c r="Q25" s="116">
        <v>51.3662963697679</v>
      </c>
      <c r="R25" s="156">
        <v>52.44683576735844</v>
      </c>
      <c r="S25" s="115">
        <f>IF(Q25&gt;50,IF(R25&gt;50,1))</f>
        <v>1</v>
      </c>
      <c r="T25" s="117">
        <f>J25+M25+P25+S25</f>
        <v>2</v>
      </c>
      <c r="U25" s="47" t="s">
        <v>306</v>
      </c>
      <c r="V25" s="47"/>
      <c r="W25" s="104"/>
      <c r="X25"/>
      <c r="Y25" s="121"/>
      <c r="Z25" s="128"/>
      <c r="AA25" s="145"/>
      <c r="AB25" s="128"/>
      <c r="AC25" s="128"/>
    </row>
    <row r="26" spans="1:30" s="33" customFormat="1" ht="15">
      <c r="A26" s="47">
        <v>181</v>
      </c>
      <c r="B26" s="2" t="s">
        <v>127</v>
      </c>
      <c r="C26" s="100">
        <v>1867</v>
      </c>
      <c r="D26" s="96">
        <v>1809</v>
      </c>
      <c r="E26" s="71">
        <v>-1498.6609534011784</v>
      </c>
      <c r="F26" s="71">
        <v>-1156.440022111664</v>
      </c>
      <c r="G26" s="146">
        <f>IF(E26&lt;-500,IF(F26&lt;-1000,1))</f>
        <v>1</v>
      </c>
      <c r="H26" s="71">
        <v>243.17086234600964</v>
      </c>
      <c r="I26" s="101">
        <v>462.6865671641791</v>
      </c>
      <c r="J26" s="118" t="b">
        <f>IF(H26&lt;0,IF(I26&lt;0,1))</f>
        <v>0</v>
      </c>
      <c r="K26" s="112">
        <v>3788.9662560257098</v>
      </c>
      <c r="L26" s="112">
        <v>3383.084577114428</v>
      </c>
      <c r="M26" s="113" t="b">
        <f>IF(K26&gt;9471,IF(L26&gt;9837,1))</f>
        <v>0</v>
      </c>
      <c r="N26" s="114">
        <v>22.5</v>
      </c>
      <c r="O26" s="114">
        <v>22.5</v>
      </c>
      <c r="P26" s="115">
        <f>IF(N26&gt;20.92,IF(O26&gt;20.87,1))</f>
        <v>1</v>
      </c>
      <c r="Q26" s="116">
        <v>46.905820924386</v>
      </c>
      <c r="R26" s="156">
        <v>43.66143240137878</v>
      </c>
      <c r="S26" s="115" t="b">
        <f>IF(Q26&gt;50,IF(R26&gt;50,1))</f>
        <v>0</v>
      </c>
      <c r="T26" s="117">
        <f>J26+M26+P26+S26</f>
        <v>1</v>
      </c>
      <c r="U26" s="47" t="s">
        <v>306</v>
      </c>
      <c r="V26" s="47"/>
      <c r="W26" s="104"/>
      <c r="X26"/>
      <c r="Y26" s="121"/>
      <c r="Z26" s="128"/>
      <c r="AA26" s="145"/>
      <c r="AB26" s="128"/>
      <c r="AC26" s="128"/>
      <c r="AD26" s="29"/>
    </row>
    <row r="27" spans="1:30" s="33" customFormat="1" ht="15">
      <c r="A27" s="47"/>
      <c r="B27" s="2"/>
      <c r="C27" s="100"/>
      <c r="D27" s="96"/>
      <c r="E27" s="71"/>
      <c r="F27" s="71"/>
      <c r="G27" s="146"/>
      <c r="H27" s="71"/>
      <c r="I27" s="101"/>
      <c r="J27" s="118"/>
      <c r="K27" s="112"/>
      <c r="L27" s="112"/>
      <c r="M27" s="113"/>
      <c r="N27" s="114"/>
      <c r="O27" s="114"/>
      <c r="P27" s="115"/>
      <c r="Q27" s="116"/>
      <c r="R27" s="156"/>
      <c r="S27" s="115"/>
      <c r="T27" s="117"/>
      <c r="U27" s="47"/>
      <c r="V27" s="47"/>
      <c r="W27" s="104"/>
      <c r="X27"/>
      <c r="Y27" s="121"/>
      <c r="Z27" s="128"/>
      <c r="AA27" s="145"/>
      <c r="AB27" s="128"/>
      <c r="AC27" s="128"/>
      <c r="AD27" s="29"/>
    </row>
    <row r="28" spans="1:29" s="29" customFormat="1" ht="15">
      <c r="A28" s="1" t="s">
        <v>343</v>
      </c>
      <c r="B28" s="2"/>
      <c r="C28" s="100"/>
      <c r="D28" s="96"/>
      <c r="E28" s="71"/>
      <c r="F28" s="71"/>
      <c r="G28" s="130"/>
      <c r="H28" s="71"/>
      <c r="I28" s="101"/>
      <c r="J28" s="118"/>
      <c r="K28" s="112"/>
      <c r="L28" s="119"/>
      <c r="M28" s="131"/>
      <c r="N28" s="154"/>
      <c r="O28" s="154"/>
      <c r="P28" s="132"/>
      <c r="Q28" s="133"/>
      <c r="R28" s="133"/>
      <c r="S28" s="155"/>
      <c r="T28" s="117"/>
      <c r="U28" s="47"/>
      <c r="V28" s="47"/>
      <c r="W28" s="104"/>
      <c r="X28"/>
      <c r="Y28" s="121"/>
      <c r="Z28" s="128"/>
      <c r="AA28" s="47"/>
      <c r="AB28" s="128"/>
      <c r="AC28" s="128"/>
    </row>
    <row r="29" spans="1:30" s="33" customFormat="1" ht="15">
      <c r="A29" s="47">
        <v>989</v>
      </c>
      <c r="B29" s="2" t="s">
        <v>32</v>
      </c>
      <c r="C29" s="100">
        <v>5906</v>
      </c>
      <c r="D29" s="96">
        <v>5703</v>
      </c>
      <c r="E29" s="71">
        <v>-1272.0961733830004</v>
      </c>
      <c r="F29" s="71">
        <v>-948.7988777836227</v>
      </c>
      <c r="G29" s="146" t="b">
        <f>IF(E29&lt;-500,IF(F29&lt;-1000,1))</f>
        <v>0</v>
      </c>
      <c r="H29" s="71">
        <v>1059.0924483576025</v>
      </c>
      <c r="I29" s="101">
        <v>1263.1948097492548</v>
      </c>
      <c r="J29" s="118" t="b">
        <f>IF(H29&lt;0,IF(I29&lt;0,1))</f>
        <v>0</v>
      </c>
      <c r="K29" s="112">
        <v>8209.448018963765</v>
      </c>
      <c r="L29" s="112">
        <v>9126.600035069261</v>
      </c>
      <c r="M29" s="113" t="b">
        <f>IF(K29&gt;9471,IF(L29&gt;9837,1))</f>
        <v>0</v>
      </c>
      <c r="N29" s="114">
        <v>22</v>
      </c>
      <c r="O29" s="114">
        <v>22</v>
      </c>
      <c r="P29" s="115">
        <f>IF(N29&gt;20.92,IF(O29&gt;20.87,1))</f>
        <v>1</v>
      </c>
      <c r="Q29" s="116">
        <v>69.67612826056954</v>
      </c>
      <c r="R29" s="156">
        <v>96.15291603535665</v>
      </c>
      <c r="S29" s="115">
        <f>IF(Q29&gt;50,IF(R29&gt;50,1))</f>
        <v>1</v>
      </c>
      <c r="T29" s="117">
        <f>J29+M29+P29+S29</f>
        <v>2</v>
      </c>
      <c r="U29" s="47" t="s">
        <v>344</v>
      </c>
      <c r="V29" s="47"/>
      <c r="W29" s="104"/>
      <c r="X29"/>
      <c r="Y29" s="121"/>
      <c r="Z29" s="128"/>
      <c r="AA29" s="145"/>
      <c r="AB29" s="128"/>
      <c r="AC29" s="128"/>
      <c r="AD29" s="29"/>
    </row>
    <row r="30" spans="1:30" s="33" customFormat="1" ht="15">
      <c r="A30" s="47">
        <v>681</v>
      </c>
      <c r="B30" s="2" t="s">
        <v>34</v>
      </c>
      <c r="C30" s="100">
        <v>3553</v>
      </c>
      <c r="D30" s="96">
        <v>3514</v>
      </c>
      <c r="E30" s="71">
        <v>-286.2369828314101</v>
      </c>
      <c r="F30" s="71">
        <v>-839.4991462720546</v>
      </c>
      <c r="G30" s="146" t="b">
        <f>IF(E30&lt;-500,IF(F30&lt;-1000,1))</f>
        <v>0</v>
      </c>
      <c r="H30" s="71">
        <v>960.0337742752604</v>
      </c>
      <c r="I30" s="101">
        <v>208.8787706317587</v>
      </c>
      <c r="J30" s="118" t="b">
        <f>IF(H30&lt;0,IF(I30&lt;0,1))</f>
        <v>0</v>
      </c>
      <c r="K30" s="112">
        <v>3411.2018012946805</v>
      </c>
      <c r="L30" s="112">
        <v>3633.466135458167</v>
      </c>
      <c r="M30" s="113" t="b">
        <f>IF(K30&gt;9471,IF(L30&gt;9837,1))</f>
        <v>0</v>
      </c>
      <c r="N30" s="114">
        <v>20.5</v>
      </c>
      <c r="O30" s="114">
        <v>21</v>
      </c>
      <c r="P30" s="115" t="b">
        <f>IF(N30&gt;20.92,IF(O30&gt;20.87,1))</f>
        <v>0</v>
      </c>
      <c r="Q30" s="116">
        <v>36.43700827420765</v>
      </c>
      <c r="R30" s="156">
        <v>38.676731793960926</v>
      </c>
      <c r="S30" s="115" t="b">
        <f>IF(Q30&gt;50,IF(R30&gt;50,1))</f>
        <v>0</v>
      </c>
      <c r="T30" s="117">
        <f>J30+M30+P30+S30</f>
        <v>0</v>
      </c>
      <c r="U30" s="47"/>
      <c r="V30" s="47"/>
      <c r="W30" s="104"/>
      <c r="X30"/>
      <c r="Y30" s="121"/>
      <c r="Z30" s="128"/>
      <c r="AA30" s="145"/>
      <c r="AB30" s="128"/>
      <c r="AC30" s="128"/>
      <c r="AD30" s="29"/>
    </row>
    <row r="31" spans="1:30" s="33" customFormat="1" ht="15">
      <c r="A31" s="47">
        <v>407</v>
      </c>
      <c r="B31" s="2" t="s">
        <v>208</v>
      </c>
      <c r="C31" s="100">
        <v>2706</v>
      </c>
      <c r="D31" s="96">
        <v>2665</v>
      </c>
      <c r="E31" s="71">
        <v>-498.15225424981526</v>
      </c>
      <c r="F31" s="71">
        <v>-815.3846153846154</v>
      </c>
      <c r="G31" s="146" t="b">
        <f>IF(E31&lt;-500,IF(F31&lt;-1000,1))</f>
        <v>0</v>
      </c>
      <c r="H31" s="71">
        <v>284.18329637841833</v>
      </c>
      <c r="I31" s="101">
        <v>262.66416510318953</v>
      </c>
      <c r="J31" s="118" t="b">
        <f>IF(H31&lt;0,IF(I31&lt;0,1))</f>
        <v>0</v>
      </c>
      <c r="K31" s="112">
        <v>5426.829268292683</v>
      </c>
      <c r="L31" s="112">
        <v>6647.654784240151</v>
      </c>
      <c r="M31" s="113" t="b">
        <f>IF(K31&gt;9471,IF(L31&gt;9837,1))</f>
        <v>0</v>
      </c>
      <c r="N31" s="114">
        <v>20.5</v>
      </c>
      <c r="O31" s="114">
        <v>20.5</v>
      </c>
      <c r="P31" s="115" t="b">
        <f>IF(N31&gt;20.92,IF(O31&gt;20.87,1))</f>
        <v>0</v>
      </c>
      <c r="Q31" s="116">
        <v>71.15671935204844</v>
      </c>
      <c r="R31" s="156">
        <v>82.24217293719329</v>
      </c>
      <c r="S31" s="115">
        <f>IF(Q31&gt;50,IF(R31&gt;50,1))</f>
        <v>1</v>
      </c>
      <c r="T31" s="117">
        <f>J31+M31+P31+S31</f>
        <v>1</v>
      </c>
      <c r="U31" s="47"/>
      <c r="V31" s="47"/>
      <c r="W31" s="104"/>
      <c r="X31"/>
      <c r="Y31" s="121"/>
      <c r="Z31" s="128"/>
      <c r="AA31" s="145"/>
      <c r="AB31" s="128"/>
      <c r="AC31" s="128"/>
      <c r="AD31" s="29"/>
    </row>
    <row r="32" spans="1:30" s="33" customFormat="1" ht="15">
      <c r="A32" s="47">
        <v>886</v>
      </c>
      <c r="B32" s="2" t="s">
        <v>210</v>
      </c>
      <c r="C32" s="100">
        <v>13237</v>
      </c>
      <c r="D32" s="96">
        <v>13021</v>
      </c>
      <c r="E32" s="71">
        <v>-676.5883508347813</v>
      </c>
      <c r="F32" s="71">
        <v>-766.3773903694032</v>
      </c>
      <c r="G32" s="146" t="b">
        <f>IF(E32&lt;-500,IF(F32&lt;-1000,1))</f>
        <v>0</v>
      </c>
      <c r="H32" s="71">
        <v>318.65226259726523</v>
      </c>
      <c r="I32" s="101">
        <v>274.09569157514784</v>
      </c>
      <c r="J32" s="118" t="b">
        <f>IF(H32&lt;0,IF(I32&lt;0,1))</f>
        <v>0</v>
      </c>
      <c r="K32" s="119">
        <v>3276.3466042154564</v>
      </c>
      <c r="L32" s="118">
        <v>3459.41171952999</v>
      </c>
      <c r="M32" s="113" t="b">
        <f>IF(K32&gt;9471,IF(L32&gt;9837,1))</f>
        <v>0</v>
      </c>
      <c r="N32" s="114">
        <v>21</v>
      </c>
      <c r="O32" s="114">
        <v>21</v>
      </c>
      <c r="P32" s="115">
        <f>IF(N32&gt;20.92,IF(O32&gt;20.87,1))</f>
        <v>1</v>
      </c>
      <c r="Q32" s="116">
        <v>54.24187898393982</v>
      </c>
      <c r="R32" s="156">
        <v>56.26663926539687</v>
      </c>
      <c r="S32" s="115">
        <f>IF(Q32&gt;50,IF(R32&gt;50,1))</f>
        <v>1</v>
      </c>
      <c r="T32" s="117">
        <f>J32+M32+P32+S32</f>
        <v>2</v>
      </c>
      <c r="U32" s="47"/>
      <c r="V32" s="47"/>
      <c r="W32" s="104"/>
      <c r="X32"/>
      <c r="Y32" s="121"/>
      <c r="Z32" s="128"/>
      <c r="AA32" s="145"/>
      <c r="AB32" s="128"/>
      <c r="AC32" s="128"/>
      <c r="AD32" s="29"/>
    </row>
    <row r="33" spans="1:30" s="33" customFormat="1" ht="15">
      <c r="A33" s="47">
        <v>105</v>
      </c>
      <c r="B33" s="2" t="s">
        <v>308</v>
      </c>
      <c r="C33" s="100">
        <v>2326</v>
      </c>
      <c r="D33" s="96">
        <v>2287</v>
      </c>
      <c r="E33" s="71">
        <v>-711.092003439381</v>
      </c>
      <c r="F33" s="71">
        <v>-705.2907739396588</v>
      </c>
      <c r="G33" s="146" t="b">
        <f>IF(E33&lt;-500,IF(F33&lt;-1000,1))</f>
        <v>0</v>
      </c>
      <c r="H33" s="71">
        <v>1204.213241616509</v>
      </c>
      <c r="I33" s="101">
        <v>768.6926104066463</v>
      </c>
      <c r="J33" s="118" t="b">
        <f>IF(H33&lt;0,IF(I33&lt;0,1))</f>
        <v>0</v>
      </c>
      <c r="K33" s="119">
        <v>3938.950988822012</v>
      </c>
      <c r="L33" s="119">
        <v>4822.4748578924355</v>
      </c>
      <c r="M33" s="113" t="b">
        <f>IF(K33&gt;9471,IF(L33&gt;9837,1))</f>
        <v>0</v>
      </c>
      <c r="N33" s="114">
        <v>21.75</v>
      </c>
      <c r="O33" s="114">
        <v>21.75</v>
      </c>
      <c r="P33" s="115">
        <f>IF(N33&gt;20.92,IF(O33&gt;20.87,1))</f>
        <v>1</v>
      </c>
      <c r="Q33" s="116">
        <v>36.7834971186771</v>
      </c>
      <c r="R33" s="156">
        <v>43.72963054254649</v>
      </c>
      <c r="S33" s="115" t="b">
        <f>IF(Q33&gt;50,IF(R33&gt;50,1))</f>
        <v>0</v>
      </c>
      <c r="T33" s="117">
        <f>J33+M33+P33+S33</f>
        <v>1</v>
      </c>
      <c r="U33" s="47" t="s">
        <v>306</v>
      </c>
      <c r="V33" s="47"/>
      <c r="W33" s="104"/>
      <c r="X33"/>
      <c r="Y33" s="121"/>
      <c r="Z33" s="128"/>
      <c r="AA33" s="145"/>
      <c r="AB33" s="128"/>
      <c r="AC33" s="128"/>
      <c r="AD33" s="29"/>
    </row>
    <row r="34" spans="1:30" s="33" customFormat="1" ht="15">
      <c r="A34" s="47">
        <v>239</v>
      </c>
      <c r="B34" s="2" t="s">
        <v>86</v>
      </c>
      <c r="C34" s="100">
        <v>2309</v>
      </c>
      <c r="D34" s="96">
        <v>2244</v>
      </c>
      <c r="E34" s="71">
        <v>427.0246860112603</v>
      </c>
      <c r="F34" s="71">
        <v>-648.8413547237076</v>
      </c>
      <c r="G34" s="146" t="b">
        <f>IF(E34&lt;-500,IF(F34&lt;-1000,1))</f>
        <v>0</v>
      </c>
      <c r="H34" s="71">
        <v>232.1351234300563</v>
      </c>
      <c r="I34" s="101">
        <v>224.15329768270945</v>
      </c>
      <c r="J34" s="118" t="b">
        <f>IF(H34&lt;0,IF(I34&lt;0,1))</f>
        <v>0</v>
      </c>
      <c r="K34" s="112">
        <v>7695.106106539628</v>
      </c>
      <c r="L34" s="112">
        <v>8743.761140819965</v>
      </c>
      <c r="M34" s="113" t="b">
        <f>IF(K34&gt;9471,IF(L34&gt;9837,1))</f>
        <v>0</v>
      </c>
      <c r="N34" s="114">
        <v>20.5</v>
      </c>
      <c r="O34" s="114">
        <v>20.5</v>
      </c>
      <c r="P34" s="115" t="b">
        <f>IF(N34&gt;20.92,IF(O34&gt;20.87,1))</f>
        <v>0</v>
      </c>
      <c r="Q34" s="116">
        <v>69.58837582736066</v>
      </c>
      <c r="R34" s="156">
        <v>78.28359399936163</v>
      </c>
      <c r="S34" s="115">
        <f>IF(Q34&gt;50,IF(R34&gt;50,1))</f>
        <v>1</v>
      </c>
      <c r="T34" s="117">
        <f>J34+M34+P34+S34</f>
        <v>1</v>
      </c>
      <c r="U34" s="48"/>
      <c r="V34" s="47"/>
      <c r="W34" s="104"/>
      <c r="X34"/>
      <c r="Y34" s="121"/>
      <c r="Z34" s="128"/>
      <c r="AA34" s="145"/>
      <c r="AB34" s="128"/>
      <c r="AC34" s="128"/>
      <c r="AD34" s="29"/>
    </row>
    <row r="35" spans="1:30" s="33" customFormat="1" ht="15">
      <c r="A35" s="47">
        <v>416</v>
      </c>
      <c r="B35" s="2" t="s">
        <v>167</v>
      </c>
      <c r="C35" s="100">
        <v>3063</v>
      </c>
      <c r="D35" s="96">
        <v>3043</v>
      </c>
      <c r="E35" s="71">
        <v>58.439438459027095</v>
      </c>
      <c r="F35" s="71">
        <v>-610.9102859020703</v>
      </c>
      <c r="G35" s="146" t="b">
        <f>IF(E35&lt;-500,IF(F35&lt;-1000,1))</f>
        <v>0</v>
      </c>
      <c r="H35" s="71">
        <v>201.76297747306563</v>
      </c>
      <c r="I35" s="101">
        <v>-299.04699309891555</v>
      </c>
      <c r="J35" s="118" t="b">
        <f>IF(H35&lt;0,IF(I35&lt;0,1))</f>
        <v>0</v>
      </c>
      <c r="K35" s="112">
        <v>3379.0401567091085</v>
      </c>
      <c r="L35" s="112">
        <v>3712.454814327966</v>
      </c>
      <c r="M35" s="113" t="b">
        <f>IF(K35&gt;9471,IF(L35&gt;9837,1))</f>
        <v>0</v>
      </c>
      <c r="N35" s="114">
        <v>21</v>
      </c>
      <c r="O35" s="114">
        <v>21</v>
      </c>
      <c r="P35" s="115">
        <f>IF(N35&gt;20.92,IF(O35&gt;20.87,1))</f>
        <v>1</v>
      </c>
      <c r="Q35" s="116">
        <v>46.44358388773045</v>
      </c>
      <c r="R35" s="156">
        <v>55.654623798475306</v>
      </c>
      <c r="S35" s="115" t="b">
        <f>IF(Q35&gt;50,IF(R35&gt;50,1))</f>
        <v>0</v>
      </c>
      <c r="T35" s="117">
        <f>J35+M35+P35+S35</f>
        <v>1</v>
      </c>
      <c r="U35" s="47"/>
      <c r="V35" s="47"/>
      <c r="W35" s="104"/>
      <c r="X35"/>
      <c r="Y35" s="121"/>
      <c r="Z35" s="128"/>
      <c r="AA35" s="145"/>
      <c r="AB35" s="128"/>
      <c r="AC35" s="128"/>
      <c r="AD35" s="29"/>
    </row>
    <row r="36" spans="1:30" s="33" customFormat="1" ht="15">
      <c r="A36" s="48">
        <v>20</v>
      </c>
      <c r="B36" s="14" t="s">
        <v>293</v>
      </c>
      <c r="C36" s="100">
        <v>16769</v>
      </c>
      <c r="D36" s="96">
        <v>16611</v>
      </c>
      <c r="E36" s="71">
        <v>-398.5330073349633</v>
      </c>
      <c r="F36" s="71">
        <v>-597.9772439949431</v>
      </c>
      <c r="G36" s="146" t="b">
        <f>IF(E36&lt;-500,IF(F36&lt;-1000,1))</f>
        <v>0</v>
      </c>
      <c r="H36" s="71">
        <v>491.8599797244916</v>
      </c>
      <c r="I36" s="101">
        <v>268.1957738847752</v>
      </c>
      <c r="J36" s="118" t="b">
        <f>IF(H36&lt;0,IF(I36&lt;0,1))</f>
        <v>0</v>
      </c>
      <c r="K36" s="112">
        <v>3927.723776015266</v>
      </c>
      <c r="L36" s="112">
        <v>4282.583829992173</v>
      </c>
      <c r="M36" s="113" t="b">
        <f>IF(K36&gt;9471,IF(L36&gt;9837,1))</f>
        <v>0</v>
      </c>
      <c r="N36" s="114">
        <v>21.25</v>
      </c>
      <c r="O36" s="114">
        <v>21.75</v>
      </c>
      <c r="P36" s="115">
        <f>IF(N36&gt;20.92,IF(O36&gt;20.87,1))</f>
        <v>1</v>
      </c>
      <c r="Q36" s="116">
        <v>58.25771204825652</v>
      </c>
      <c r="R36" s="156">
        <v>61.74350181208838</v>
      </c>
      <c r="S36" s="115">
        <f>IF(Q36&gt;50,IF(R36&gt;50,1))</f>
        <v>1</v>
      </c>
      <c r="T36" s="117">
        <f>J36+M36+P36+S36</f>
        <v>2</v>
      </c>
      <c r="U36" s="47"/>
      <c r="V36" s="47"/>
      <c r="W36" s="104"/>
      <c r="X36"/>
      <c r="Y36" s="121"/>
      <c r="Z36" s="128"/>
      <c r="AA36" s="145"/>
      <c r="AB36" s="128"/>
      <c r="AC36" s="128"/>
      <c r="AD36" s="29"/>
    </row>
    <row r="37" spans="1:30" s="33" customFormat="1" ht="15">
      <c r="A37" s="48"/>
      <c r="B37" s="14"/>
      <c r="C37" s="100"/>
      <c r="D37" s="96"/>
      <c r="E37" s="71"/>
      <c r="F37" s="71"/>
      <c r="G37" s="146"/>
      <c r="H37" s="71"/>
      <c r="I37" s="101"/>
      <c r="J37" s="118"/>
      <c r="K37" s="112"/>
      <c r="L37" s="112"/>
      <c r="M37" s="113"/>
      <c r="N37" s="114"/>
      <c r="O37" s="114"/>
      <c r="P37" s="115"/>
      <c r="Q37" s="116"/>
      <c r="R37" s="156"/>
      <c r="S37" s="115"/>
      <c r="T37" s="117"/>
      <c r="U37" s="47"/>
      <c r="V37" s="47"/>
      <c r="W37" s="104"/>
      <c r="X37"/>
      <c r="Y37" s="121"/>
      <c r="Z37" s="128"/>
      <c r="AA37" s="145"/>
      <c r="AB37" s="128"/>
      <c r="AC37" s="128"/>
      <c r="AD37" s="29"/>
    </row>
    <row r="38" spans="1:30" s="33" customFormat="1" ht="15">
      <c r="A38" s="1" t="s">
        <v>337</v>
      </c>
      <c r="B38" s="2"/>
      <c r="C38" s="100"/>
      <c r="D38" s="96"/>
      <c r="E38" s="71"/>
      <c r="F38" s="71"/>
      <c r="G38" s="96"/>
      <c r="H38" s="71"/>
      <c r="I38" s="101"/>
      <c r="J38" s="119"/>
      <c r="K38" s="112"/>
      <c r="L38" s="119"/>
      <c r="M38" s="131"/>
      <c r="N38" s="154"/>
      <c r="O38" s="154"/>
      <c r="P38" s="132"/>
      <c r="Q38" s="133"/>
      <c r="R38" s="133"/>
      <c r="S38" s="155"/>
      <c r="T38" s="117"/>
      <c r="U38" s="47"/>
      <c r="V38" s="47"/>
      <c r="W38" s="104"/>
      <c r="X38"/>
      <c r="Y38" s="121"/>
      <c r="Z38" s="128"/>
      <c r="AA38" s="47"/>
      <c r="AB38" s="128"/>
      <c r="AC38" s="128"/>
      <c r="AD38" s="29"/>
    </row>
    <row r="39" spans="1:30" s="33" customFormat="1" ht="15">
      <c r="A39" s="47">
        <v>691</v>
      </c>
      <c r="B39" s="2" t="s">
        <v>250</v>
      </c>
      <c r="C39" s="100">
        <v>2813</v>
      </c>
      <c r="D39" s="96">
        <v>2743</v>
      </c>
      <c r="E39" s="71">
        <v>326.6974760042659</v>
      </c>
      <c r="F39" s="71">
        <v>-238.42508202697778</v>
      </c>
      <c r="G39" s="146" t="b">
        <f>IF(E39&lt;-500,IF(F39&lt;-1000,1))</f>
        <v>0</v>
      </c>
      <c r="H39" s="71">
        <v>396.0184856025595</v>
      </c>
      <c r="I39" s="101">
        <v>-154.93984688297485</v>
      </c>
      <c r="J39" s="118" t="b">
        <f>IF(H39&lt;0,IF(I39&lt;0,1))</f>
        <v>0</v>
      </c>
      <c r="K39" s="119">
        <v>10676.14646285105</v>
      </c>
      <c r="L39" s="119">
        <v>11312.431644185199</v>
      </c>
      <c r="M39" s="113">
        <f>IF(K39&gt;9471,IF(L39&gt;9837,1))</f>
        <v>1</v>
      </c>
      <c r="N39" s="114">
        <v>22</v>
      </c>
      <c r="O39" s="114">
        <v>22.5</v>
      </c>
      <c r="P39" s="115">
        <f>IF(N39&gt;20.92,IF(O39&gt;20.87,1))</f>
        <v>1</v>
      </c>
      <c r="Q39" s="116">
        <v>73.79251452731552</v>
      </c>
      <c r="R39" s="156">
        <v>77.47058578971438</v>
      </c>
      <c r="S39" s="115">
        <f>IF(Q39&gt;50,IF(R39&gt;50,1))</f>
        <v>1</v>
      </c>
      <c r="T39" s="117">
        <f>J39+M39+P39+S39</f>
        <v>3</v>
      </c>
      <c r="U39" s="47"/>
      <c r="V39" s="47"/>
      <c r="W39" s="104"/>
      <c r="X39"/>
      <c r="Y39" s="121"/>
      <c r="Z39" s="128"/>
      <c r="AA39" s="145"/>
      <c r="AB39" s="128"/>
      <c r="AC39" s="128"/>
      <c r="AD39" s="29"/>
    </row>
    <row r="40" spans="1:30" s="33" customFormat="1" ht="15">
      <c r="A40" s="47">
        <v>81</v>
      </c>
      <c r="B40" s="2" t="s">
        <v>47</v>
      </c>
      <c r="C40" s="100">
        <v>2882</v>
      </c>
      <c r="D40" s="96">
        <v>2780</v>
      </c>
      <c r="E40" s="71">
        <v>647.8140180430256</v>
      </c>
      <c r="F40" s="71">
        <v>434.89208633093523</v>
      </c>
      <c r="G40" s="146" t="b">
        <f>IF(E40&lt;-500,IF(F40&lt;-1000,1))</f>
        <v>0</v>
      </c>
      <c r="H40" s="71">
        <v>981.6099930603748</v>
      </c>
      <c r="I40" s="101">
        <v>412.94964028776974</v>
      </c>
      <c r="J40" s="118" t="b">
        <f>IF(H40&lt;0,IF(I40&lt;0,1))</f>
        <v>0</v>
      </c>
      <c r="K40" s="112">
        <v>10403.886190145731</v>
      </c>
      <c r="L40" s="112">
        <v>10175.899280575539</v>
      </c>
      <c r="M40" s="113">
        <f>IF(K40&gt;9471,IF(L40&gt;9837,1))</f>
        <v>1</v>
      </c>
      <c r="N40" s="114">
        <v>21.5</v>
      </c>
      <c r="O40" s="114">
        <v>21.5</v>
      </c>
      <c r="P40" s="115">
        <f>IF(N40&gt;20.92,IF(O40&gt;20.87,1))</f>
        <v>1</v>
      </c>
      <c r="Q40" s="116">
        <v>90.57770252937253</v>
      </c>
      <c r="R40" s="156">
        <v>87.2253422707627</v>
      </c>
      <c r="S40" s="115">
        <f>IF(Q40&gt;50,IF(R40&gt;50,1))</f>
        <v>1</v>
      </c>
      <c r="T40" s="117">
        <f>J40+M40+P40+S40</f>
        <v>3</v>
      </c>
      <c r="U40" s="47" t="s">
        <v>344</v>
      </c>
      <c r="V40" s="47"/>
      <c r="W40" s="104"/>
      <c r="X40"/>
      <c r="Y40" s="121"/>
      <c r="Z40" s="128"/>
      <c r="AA40" s="145"/>
      <c r="AB40" s="128"/>
      <c r="AC40" s="128"/>
      <c r="AD40" s="29"/>
    </row>
    <row r="41" spans="1:30" s="33" customFormat="1" ht="15">
      <c r="A41" s="47">
        <v>275</v>
      </c>
      <c r="B41" s="2" t="s">
        <v>263</v>
      </c>
      <c r="C41" s="100">
        <v>2748</v>
      </c>
      <c r="D41" s="96">
        <v>2698</v>
      </c>
      <c r="E41" s="71">
        <v>975.254730713246</v>
      </c>
      <c r="F41" s="71">
        <v>517.04966641957</v>
      </c>
      <c r="G41" s="146" t="b">
        <f>IF(E41&lt;-500,IF(F41&lt;-1000,1))</f>
        <v>0</v>
      </c>
      <c r="H41" s="71">
        <v>232.1688500727802</v>
      </c>
      <c r="I41" s="101">
        <v>137.50926612305412</v>
      </c>
      <c r="J41" s="118" t="b">
        <f>IF(H41&lt;0,IF(I41&lt;0,1))</f>
        <v>0</v>
      </c>
      <c r="K41" s="112">
        <v>9833.697234352256</v>
      </c>
      <c r="L41" s="112">
        <v>10363.973313565604</v>
      </c>
      <c r="M41" s="113">
        <f>IF(K41&gt;9471,IF(L41&gt;9837,1))</f>
        <v>1</v>
      </c>
      <c r="N41" s="114">
        <v>21.5</v>
      </c>
      <c r="O41" s="114">
        <v>22</v>
      </c>
      <c r="P41" s="115">
        <f>IF(N41&gt;20.92,IF(O41&gt;20.87,1))</f>
        <v>1</v>
      </c>
      <c r="Q41" s="116">
        <v>116.99266953991233</v>
      </c>
      <c r="R41" s="156">
        <v>123.06022382752555</v>
      </c>
      <c r="S41" s="115">
        <f>IF(Q41&gt;50,IF(R41&gt;50,1))</f>
        <v>1</v>
      </c>
      <c r="T41" s="117">
        <f>J41+M41+P41+S41</f>
        <v>3</v>
      </c>
      <c r="U41" s="47"/>
      <c r="V41" s="47"/>
      <c r="W41" s="104"/>
      <c r="X41"/>
      <c r="Y41" s="121"/>
      <c r="Z41" s="128"/>
      <c r="AA41" s="145"/>
      <c r="AB41" s="128"/>
      <c r="AC41" s="128"/>
      <c r="AD41" s="29"/>
    </row>
    <row r="42" spans="1:29" s="29" customFormat="1" ht="15">
      <c r="A42" s="47">
        <v>285</v>
      </c>
      <c r="B42" s="2" t="s">
        <v>107</v>
      </c>
      <c r="C42" s="100">
        <v>53539</v>
      </c>
      <c r="D42" s="96">
        <v>52883</v>
      </c>
      <c r="E42" s="71">
        <v>293.76716038775476</v>
      </c>
      <c r="F42" s="71">
        <v>532.7420910311442</v>
      </c>
      <c r="G42" s="146" t="b">
        <f>IF(E42&lt;-500,IF(F42&lt;-1000,1))</f>
        <v>0</v>
      </c>
      <c r="H42" s="71">
        <v>1487.7752666280655</v>
      </c>
      <c r="I42" s="101">
        <v>1318.646824121173</v>
      </c>
      <c r="J42" s="118" t="b">
        <f>IF(H42&lt;0,IF(I42&lt;0,1))</f>
        <v>0</v>
      </c>
      <c r="K42" s="112">
        <v>10465.380376921496</v>
      </c>
      <c r="L42" s="112">
        <v>10535.067980258305</v>
      </c>
      <c r="M42" s="113">
        <f>IF(K42&gt;9471,IF(L42&gt;9837,1))</f>
        <v>1</v>
      </c>
      <c r="N42" s="114">
        <v>21.5</v>
      </c>
      <c r="O42" s="114">
        <v>21.5</v>
      </c>
      <c r="P42" s="115">
        <f>IF(N42&gt;20.92,IF(O42&gt;20.87,1))</f>
        <v>1</v>
      </c>
      <c r="Q42" s="116">
        <v>106.90036608387148</v>
      </c>
      <c r="R42" s="156">
        <v>105.62198542836447</v>
      </c>
      <c r="S42" s="115">
        <f>IF(Q42&gt;50,IF(R42&gt;50,1))</f>
        <v>1</v>
      </c>
      <c r="T42" s="117">
        <f>J42+M42+P42+S42</f>
        <v>3</v>
      </c>
      <c r="U42" s="47"/>
      <c r="V42" s="47"/>
      <c r="W42" s="104"/>
      <c r="X42"/>
      <c r="Y42" s="121"/>
      <c r="Z42" s="128"/>
      <c r="AA42" s="145"/>
      <c r="AB42" s="128"/>
      <c r="AC42" s="128"/>
    </row>
    <row r="43" spans="1:30" s="33" customFormat="1" ht="15">
      <c r="A43" s="47">
        <v>678</v>
      </c>
      <c r="B43" s="2" t="s">
        <v>53</v>
      </c>
      <c r="C43" s="100">
        <v>25001</v>
      </c>
      <c r="D43" s="96">
        <v>24811</v>
      </c>
      <c r="E43" s="71">
        <v>633.1746730130795</v>
      </c>
      <c r="F43" s="71">
        <v>607.0291403006731</v>
      </c>
      <c r="G43" s="146" t="b">
        <f>IF(E43&lt;-500,IF(F43&lt;-1000,1))</f>
        <v>0</v>
      </c>
      <c r="H43" s="71">
        <v>1136.9145234190632</v>
      </c>
      <c r="I43" s="101">
        <v>812.4622143404135</v>
      </c>
      <c r="J43" s="118" t="b">
        <f>IF(H43&lt;0,IF(I43&lt;0,1))</f>
        <v>0</v>
      </c>
      <c r="K43" s="112">
        <v>10456.0617575297</v>
      </c>
      <c r="L43" s="112">
        <v>10503.204223932933</v>
      </c>
      <c r="M43" s="113">
        <f>IF(K43&gt;9471,IF(L43&gt;9837,1))</f>
        <v>1</v>
      </c>
      <c r="N43" s="114">
        <v>21</v>
      </c>
      <c r="O43" s="114">
        <v>21</v>
      </c>
      <c r="P43" s="115">
        <f>IF(N43&gt;20.92,IF(O43&gt;20.87,1))</f>
        <v>1</v>
      </c>
      <c r="Q43" s="116">
        <v>119.0822101422295</v>
      </c>
      <c r="R43" s="156">
        <v>117.9650489139203</v>
      </c>
      <c r="S43" s="115">
        <f>IF(Q43&gt;50,IF(R43&gt;50,1))</f>
        <v>1</v>
      </c>
      <c r="T43" s="117">
        <f>J43+M43+P43+S43</f>
        <v>3</v>
      </c>
      <c r="U43" s="47"/>
      <c r="V43" s="47"/>
      <c r="W43" s="104"/>
      <c r="X43"/>
      <c r="Y43" s="121"/>
      <c r="Z43" s="128"/>
      <c r="AA43" s="145"/>
      <c r="AB43" s="128"/>
      <c r="AC43" s="128"/>
      <c r="AD43" s="29"/>
    </row>
    <row r="44" spans="1:30" s="33" customFormat="1" ht="15">
      <c r="A44" s="47">
        <v>236</v>
      </c>
      <c r="B44" s="2" t="s">
        <v>230</v>
      </c>
      <c r="C44" s="100">
        <v>4309</v>
      </c>
      <c r="D44" s="96">
        <v>4273</v>
      </c>
      <c r="E44" s="71">
        <v>1068.9255047574843</v>
      </c>
      <c r="F44" s="71">
        <v>914.1118652000936</v>
      </c>
      <c r="G44" s="146" t="b">
        <f>IF(E44&lt;-500,IF(F44&lt;-1000,1))</f>
        <v>0</v>
      </c>
      <c r="H44" s="71">
        <v>793.223485727547</v>
      </c>
      <c r="I44" s="101">
        <v>671.893283407442</v>
      </c>
      <c r="J44" s="118" t="b">
        <f>IF(H44&lt;0,IF(I44&lt;0,1))</f>
        <v>0</v>
      </c>
      <c r="K44" s="112">
        <v>11103.736365746112</v>
      </c>
      <c r="L44" s="112">
        <v>11615.25860051486</v>
      </c>
      <c r="M44" s="113">
        <f>IF(K44&gt;9471,IF(L44&gt;9837,1))</f>
        <v>1</v>
      </c>
      <c r="N44" s="114">
        <v>21.5</v>
      </c>
      <c r="O44" s="114">
        <v>21.5</v>
      </c>
      <c r="P44" s="115">
        <f>IF(N44&gt;20.92,IF(O44&gt;20.87,1))</f>
        <v>1</v>
      </c>
      <c r="Q44" s="116">
        <v>106.66183268376687</v>
      </c>
      <c r="R44" s="156">
        <v>104.62231081173964</v>
      </c>
      <c r="S44" s="115">
        <f>IF(Q44&gt;50,IF(R44&gt;50,1))</f>
        <v>1</v>
      </c>
      <c r="T44" s="117">
        <f>J44+M44+P44+S44</f>
        <v>3</v>
      </c>
      <c r="U44" s="48"/>
      <c r="V44" s="47"/>
      <c r="W44" s="104"/>
      <c r="X44"/>
      <c r="Y44" s="121"/>
      <c r="Z44" s="128"/>
      <c r="AA44" s="145"/>
      <c r="AB44" s="128"/>
      <c r="AC44" s="128"/>
      <c r="AD44" s="29"/>
    </row>
    <row r="45" spans="1:30" s="33" customFormat="1" ht="15">
      <c r="A45" s="47">
        <v>74</v>
      </c>
      <c r="B45" s="2" t="s">
        <v>29</v>
      </c>
      <c r="C45" s="100">
        <v>1171</v>
      </c>
      <c r="D45" s="96">
        <v>1165</v>
      </c>
      <c r="E45" s="71">
        <v>1716.481639624253</v>
      </c>
      <c r="F45" s="71">
        <v>1780.2575107296136</v>
      </c>
      <c r="G45" s="146" t="b">
        <f>IF(E45&lt;-500,IF(F45&lt;-1000,1))</f>
        <v>0</v>
      </c>
      <c r="H45" s="71">
        <v>1183.603757472246</v>
      </c>
      <c r="I45" s="101">
        <v>875.5364806866953</v>
      </c>
      <c r="J45" s="118" t="b">
        <f>IF(H45&lt;0,IF(I45&lt;0,1))</f>
        <v>0</v>
      </c>
      <c r="K45" s="112">
        <v>12273.2707087959</v>
      </c>
      <c r="L45" s="112">
        <v>12171.67381974249</v>
      </c>
      <c r="M45" s="113">
        <f>IF(K45&gt;9471,IF(L45&gt;9837,1))</f>
        <v>1</v>
      </c>
      <c r="N45" s="114">
        <v>22</v>
      </c>
      <c r="O45" s="114">
        <v>22</v>
      </c>
      <c r="P45" s="115">
        <f>IF(N45&gt;20.92,IF(O45&gt;20.87,1))</f>
        <v>1</v>
      </c>
      <c r="Q45" s="116">
        <v>103.6835960303561</v>
      </c>
      <c r="R45" s="156">
        <v>99.72038921820825</v>
      </c>
      <c r="S45" s="115">
        <f>IF(Q45&gt;50,IF(R45&gt;50,1))</f>
        <v>1</v>
      </c>
      <c r="T45" s="117">
        <f>J45+M45+P45+S45</f>
        <v>3</v>
      </c>
      <c r="U45" s="47"/>
      <c r="V45" s="47"/>
      <c r="W45" s="104"/>
      <c r="X45"/>
      <c r="Y45" s="121"/>
      <c r="Z45" s="128"/>
      <c r="AA45" s="145"/>
      <c r="AB45" s="128"/>
      <c r="AC45" s="128"/>
      <c r="AD45" s="29"/>
    </row>
    <row r="46" spans="1:30" s="33" customFormat="1" ht="15">
      <c r="A46" s="47">
        <v>738</v>
      </c>
      <c r="B46" s="2" t="s">
        <v>90</v>
      </c>
      <c r="C46" s="100">
        <v>3007</v>
      </c>
      <c r="D46" s="96">
        <v>2994</v>
      </c>
      <c r="E46" s="71">
        <v>-382.7735284336548</v>
      </c>
      <c r="F46" s="71">
        <v>-458.9178356713427</v>
      </c>
      <c r="G46" s="146" t="b">
        <f>IF(E46&lt;-500,IF(F46&lt;-1000,1))</f>
        <v>0</v>
      </c>
      <c r="H46" s="71">
        <v>493.8476887263053</v>
      </c>
      <c r="I46" s="101">
        <v>249.16499665998666</v>
      </c>
      <c r="J46" s="118" t="b">
        <f>IF(H46&lt;0,IF(I46&lt;0,1))</f>
        <v>0</v>
      </c>
      <c r="K46" s="112">
        <v>3986.0325906218823</v>
      </c>
      <c r="L46" s="112">
        <v>3846.0253841015365</v>
      </c>
      <c r="M46" s="113" t="b">
        <f>IF(K46&gt;9471,IF(L46&gt;9837,1))</f>
        <v>0</v>
      </c>
      <c r="N46" s="114">
        <v>21.5</v>
      </c>
      <c r="O46" s="114">
        <v>21.5</v>
      </c>
      <c r="P46" s="115">
        <f>IF(N46&gt;20.92,IF(O46&gt;20.87,1))</f>
        <v>1</v>
      </c>
      <c r="Q46" s="116">
        <v>56.79737564845895</v>
      </c>
      <c r="R46" s="156">
        <v>57.03741113398858</v>
      </c>
      <c r="S46" s="115">
        <f>IF(Q46&gt;50,IF(R46&gt;50,1))</f>
        <v>1</v>
      </c>
      <c r="T46" s="117">
        <f>J46+M46+P46+S46</f>
        <v>2</v>
      </c>
      <c r="U46" s="47"/>
      <c r="V46" s="47"/>
      <c r="W46" s="104"/>
      <c r="X46"/>
      <c r="Y46" s="121"/>
      <c r="Z46" s="128"/>
      <c r="AA46" s="145"/>
      <c r="AB46" s="128"/>
      <c r="AC46" s="128"/>
      <c r="AD46" s="29"/>
    </row>
    <row r="47" spans="1:30" s="33" customFormat="1" ht="15">
      <c r="A47" s="47">
        <v>710</v>
      </c>
      <c r="B47" s="2" t="s">
        <v>297</v>
      </c>
      <c r="C47" s="100">
        <v>27851</v>
      </c>
      <c r="D47" s="96">
        <v>27592</v>
      </c>
      <c r="E47" s="71">
        <v>-313.7768841334243</v>
      </c>
      <c r="F47" s="71">
        <v>-349.4853580748043</v>
      </c>
      <c r="G47" s="146" t="b">
        <f>IF(E47&lt;-500,IF(F47&lt;-1000,1))</f>
        <v>0</v>
      </c>
      <c r="H47" s="71">
        <v>901.1884672004596</v>
      </c>
      <c r="I47" s="101">
        <v>437.3369092490577</v>
      </c>
      <c r="J47" s="118" t="b">
        <f>IF(H47&lt;0,IF(I47&lt;0,1))</f>
        <v>0</v>
      </c>
      <c r="K47" s="119">
        <v>4663.53093246203</v>
      </c>
      <c r="L47" s="119">
        <v>4647.361554073645</v>
      </c>
      <c r="M47" s="113" t="b">
        <f>IF(K47&gt;9471,IF(L47&gt;9837,1))</f>
        <v>0</v>
      </c>
      <c r="N47" s="114">
        <v>22</v>
      </c>
      <c r="O47" s="114">
        <v>22</v>
      </c>
      <c r="P47" s="115">
        <f>IF(N47&gt;20.92,IF(O47&gt;20.87,1))</f>
        <v>1</v>
      </c>
      <c r="Q47" s="116">
        <v>62.540493779793465</v>
      </c>
      <c r="R47" s="156">
        <v>64.62888247553757</v>
      </c>
      <c r="S47" s="115">
        <f>IF(Q47&gt;50,IF(R47&gt;50,1))</f>
        <v>1</v>
      </c>
      <c r="T47" s="117">
        <f>J47+M47+P47+S47</f>
        <v>2</v>
      </c>
      <c r="U47" s="48"/>
      <c r="V47" s="47"/>
      <c r="W47" s="104"/>
      <c r="X47"/>
      <c r="Y47" s="121"/>
      <c r="Z47" s="128"/>
      <c r="AA47" s="145"/>
      <c r="AB47" s="128"/>
      <c r="AC47" s="128"/>
      <c r="AD47" s="29"/>
    </row>
    <row r="48" spans="1:30" s="33" customFormat="1" ht="15">
      <c r="A48" s="47">
        <v>588</v>
      </c>
      <c r="B48" s="2" t="s">
        <v>77</v>
      </c>
      <c r="C48" s="100">
        <v>1739</v>
      </c>
      <c r="D48" s="96">
        <v>1713</v>
      </c>
      <c r="E48" s="71">
        <v>377.2282921219092</v>
      </c>
      <c r="F48" s="71">
        <v>-330.9982486865149</v>
      </c>
      <c r="G48" s="146" t="b">
        <f>IF(E48&lt;-500,IF(F48&lt;-1000,1))</f>
        <v>0</v>
      </c>
      <c r="H48" s="71">
        <v>633.6975273145486</v>
      </c>
      <c r="I48" s="101">
        <v>-108.58143607705779</v>
      </c>
      <c r="J48" s="118" t="b">
        <f>IF(H48&lt;0,IF(I48&lt;0,1))</f>
        <v>0</v>
      </c>
      <c r="K48" s="112">
        <v>5296.147211040828</v>
      </c>
      <c r="L48" s="112">
        <v>5532.983070636311</v>
      </c>
      <c r="M48" s="113" t="b">
        <f>IF(K48&gt;9471,IF(L48&gt;9837,1))</f>
        <v>0</v>
      </c>
      <c r="N48" s="114">
        <v>21</v>
      </c>
      <c r="O48" s="114">
        <v>21.5</v>
      </c>
      <c r="P48" s="115">
        <f>IF(N48&gt;20.92,IF(O48&gt;20.87,1))</f>
        <v>1</v>
      </c>
      <c r="Q48" s="116">
        <v>52.48382057576434</v>
      </c>
      <c r="R48" s="156">
        <v>57.41231418691337</v>
      </c>
      <c r="S48" s="115">
        <f>IF(Q48&gt;50,IF(R48&gt;50,1))</f>
        <v>1</v>
      </c>
      <c r="T48" s="117">
        <f>J48+M48+P48+S48</f>
        <v>2</v>
      </c>
      <c r="U48" s="47"/>
      <c r="V48" s="47"/>
      <c r="W48" s="104"/>
      <c r="X48"/>
      <c r="Y48" s="121"/>
      <c r="Z48" s="128"/>
      <c r="AA48" s="145"/>
      <c r="AB48" s="128"/>
      <c r="AC48" s="128"/>
      <c r="AD48" s="29"/>
    </row>
    <row r="49" spans="1:30" s="33" customFormat="1" ht="15">
      <c r="A49" s="47">
        <v>399</v>
      </c>
      <c r="B49" s="2" t="s">
        <v>111</v>
      </c>
      <c r="C49" s="100">
        <v>8051</v>
      </c>
      <c r="D49" s="96">
        <v>8058</v>
      </c>
      <c r="E49" s="71">
        <v>-41.73394609365296</v>
      </c>
      <c r="F49" s="71">
        <v>-257.88036733680815</v>
      </c>
      <c r="G49" s="146" t="b">
        <f>IF(E49&lt;-500,IF(F49&lt;-1000,1))</f>
        <v>0</v>
      </c>
      <c r="H49" s="71">
        <v>382.6853806980499</v>
      </c>
      <c r="I49" s="101">
        <v>161.57855547282205</v>
      </c>
      <c r="J49" s="119" t="b">
        <f>IF(H49&lt;0,IF(I49&lt;0,1))</f>
        <v>0</v>
      </c>
      <c r="K49" s="120">
        <v>4401.4408148056145</v>
      </c>
      <c r="L49" s="118">
        <v>5073.343261355175</v>
      </c>
      <c r="M49" s="113" t="b">
        <f>IF(K49&gt;9471,IF(L49&gt;9837,1))</f>
        <v>0</v>
      </c>
      <c r="N49" s="114">
        <v>21.75</v>
      </c>
      <c r="O49" s="114">
        <v>21.75</v>
      </c>
      <c r="P49" s="115">
        <f>IF(N49&gt;20.92,IF(O49&gt;20.87,1))</f>
        <v>1</v>
      </c>
      <c r="Q49" s="116">
        <v>72.48521640664318</v>
      </c>
      <c r="R49" s="156">
        <v>81.03203584698059</v>
      </c>
      <c r="S49" s="115">
        <f>IF(Q49&gt;50,IF(R49&gt;50,1))</f>
        <v>1</v>
      </c>
      <c r="T49" s="117">
        <f>J49+M49+P49+S49</f>
        <v>2</v>
      </c>
      <c r="U49" s="47"/>
      <c r="V49" s="47"/>
      <c r="W49" s="104"/>
      <c r="X49"/>
      <c r="Y49" s="121"/>
      <c r="Z49" s="128"/>
      <c r="AA49" s="145"/>
      <c r="AB49" s="128"/>
      <c r="AC49" s="128"/>
      <c r="AD49" s="29"/>
    </row>
    <row r="50" spans="1:30" s="33" customFormat="1" ht="15">
      <c r="A50" s="47">
        <v>77</v>
      </c>
      <c r="B50" s="2" t="s">
        <v>96</v>
      </c>
      <c r="C50" s="100">
        <v>5019</v>
      </c>
      <c r="D50" s="96">
        <v>4939</v>
      </c>
      <c r="E50" s="71">
        <v>21.518230723251644</v>
      </c>
      <c r="F50" s="71">
        <v>-232.84065600323953</v>
      </c>
      <c r="G50" s="146" t="b">
        <f>IF(E50&lt;-500,IF(F50&lt;-1000,1))</f>
        <v>0</v>
      </c>
      <c r="H50" s="71">
        <v>626.6188483761705</v>
      </c>
      <c r="I50" s="101">
        <v>336.91030572990485</v>
      </c>
      <c r="J50" s="119" t="b">
        <f>IF(H50&lt;0,IF(I50&lt;0,1))</f>
        <v>0</v>
      </c>
      <c r="K50" s="120">
        <v>3873.879258816497</v>
      </c>
      <c r="L50" s="118">
        <v>4444.421947762705</v>
      </c>
      <c r="M50" s="113" t="b">
        <f>IF(K50&gt;9471,IF(L50&gt;9837,1))</f>
        <v>0</v>
      </c>
      <c r="N50" s="114">
        <v>22</v>
      </c>
      <c r="O50" s="114">
        <v>22</v>
      </c>
      <c r="P50" s="115">
        <f>IF(N50&gt;20.92,IF(O50&gt;20.87,1))</f>
        <v>1</v>
      </c>
      <c r="Q50" s="116">
        <v>52.507648277903876</v>
      </c>
      <c r="R50" s="156">
        <v>61.26255666726579</v>
      </c>
      <c r="S50" s="115">
        <f>IF(Q50&gt;50,IF(R50&gt;50,1))</f>
        <v>1</v>
      </c>
      <c r="T50" s="117">
        <f>J50+M50+P50+S50</f>
        <v>2</v>
      </c>
      <c r="U50" s="47"/>
      <c r="V50" s="47"/>
      <c r="W50" s="104"/>
      <c r="X50"/>
      <c r="Y50" s="121"/>
      <c r="Z50" s="128"/>
      <c r="AA50" s="145"/>
      <c r="AB50" s="128"/>
      <c r="AC50" s="128"/>
      <c r="AD50" s="29"/>
    </row>
    <row r="51" spans="1:30" s="33" customFormat="1" ht="15">
      <c r="A51" s="47">
        <v>250</v>
      </c>
      <c r="B51" s="2" t="s">
        <v>201</v>
      </c>
      <c r="C51" s="100">
        <v>1967</v>
      </c>
      <c r="D51" s="96">
        <v>1910</v>
      </c>
      <c r="E51" s="71">
        <v>-217.5902389425521</v>
      </c>
      <c r="F51" s="71">
        <v>-221.9895287958115</v>
      </c>
      <c r="G51" s="146" t="b">
        <f>IF(E51&lt;-500,IF(F51&lt;-1000,1))</f>
        <v>0</v>
      </c>
      <c r="H51" s="71">
        <v>455.5160142348754</v>
      </c>
      <c r="I51" s="101">
        <v>529.3193717277487</v>
      </c>
      <c r="J51" s="119" t="b">
        <f>IF(H51&lt;0,IF(I51&lt;0,1))</f>
        <v>0</v>
      </c>
      <c r="K51" s="120">
        <v>5451.448906964921</v>
      </c>
      <c r="L51" s="118">
        <v>5531.937172774869</v>
      </c>
      <c r="M51" s="113" t="b">
        <f>IF(K51&gt;9471,IF(L51&gt;9837,1))</f>
        <v>0</v>
      </c>
      <c r="N51" s="114">
        <v>21.5</v>
      </c>
      <c r="O51" s="114">
        <v>21.5</v>
      </c>
      <c r="P51" s="115">
        <f>IF(N51&gt;20.92,IF(O51&gt;20.87,1))</f>
        <v>1</v>
      </c>
      <c r="Q51" s="116">
        <v>66.5046786951352</v>
      </c>
      <c r="R51" s="156">
        <v>63.911380458000096</v>
      </c>
      <c r="S51" s="115">
        <f>IF(Q51&gt;50,IF(R51&gt;50,1))</f>
        <v>1</v>
      </c>
      <c r="T51" s="117">
        <f>J51+M51+P51+S51</f>
        <v>2</v>
      </c>
      <c r="U51" s="47"/>
      <c r="V51" s="47"/>
      <c r="W51" s="104"/>
      <c r="X51"/>
      <c r="Y51" s="121"/>
      <c r="Z51" s="128"/>
      <c r="AA51" s="145"/>
      <c r="AB51" s="128"/>
      <c r="AC51" s="128"/>
      <c r="AD51" s="29"/>
    </row>
    <row r="52" spans="1:30" s="33" customFormat="1" ht="15">
      <c r="A52" s="47">
        <v>410</v>
      </c>
      <c r="B52" s="2" t="s">
        <v>82</v>
      </c>
      <c r="C52" s="100">
        <v>18978</v>
      </c>
      <c r="D52" s="96">
        <v>18927</v>
      </c>
      <c r="E52" s="71">
        <v>-46.68563599957846</v>
      </c>
      <c r="F52" s="71">
        <v>-201.8280762931262</v>
      </c>
      <c r="G52" s="146" t="b">
        <f>IF(E52&lt;-500,IF(F52&lt;-1000,1))</f>
        <v>0</v>
      </c>
      <c r="H52" s="71">
        <v>642.9023079355043</v>
      </c>
      <c r="I52" s="101">
        <v>306.12352723622337</v>
      </c>
      <c r="J52" s="119" t="b">
        <f>IF(H52&lt;0,IF(I52&lt;0,1))</f>
        <v>0</v>
      </c>
      <c r="K52" s="120">
        <v>6232.743176309411</v>
      </c>
      <c r="L52" s="118">
        <v>6769.377080361388</v>
      </c>
      <c r="M52" s="113" t="b">
        <f>IF(K52&gt;9471,IF(L52&gt;9837,1))</f>
        <v>0</v>
      </c>
      <c r="N52" s="114">
        <v>21.5</v>
      </c>
      <c r="O52" s="114">
        <v>21.5</v>
      </c>
      <c r="P52" s="115">
        <f>IF(N52&gt;20.92,IF(O52&gt;20.87,1))</f>
        <v>1</v>
      </c>
      <c r="Q52" s="116">
        <v>93.17925952460149</v>
      </c>
      <c r="R52" s="156">
        <v>102.89881638210956</v>
      </c>
      <c r="S52" s="115">
        <f>IF(Q52&gt;50,IF(R52&gt;50,1))</f>
        <v>1</v>
      </c>
      <c r="T52" s="117">
        <f>J52+M52+P52+S52</f>
        <v>2</v>
      </c>
      <c r="U52" s="47"/>
      <c r="V52" s="47"/>
      <c r="W52" s="104"/>
      <c r="X52"/>
      <c r="Y52" s="121"/>
      <c r="Z52" s="128"/>
      <c r="AA52" s="145"/>
      <c r="AB52" s="128"/>
      <c r="AC52" s="128"/>
      <c r="AD52" s="29"/>
    </row>
    <row r="53" spans="1:30" s="33" customFormat="1" ht="15">
      <c r="A53" s="47">
        <v>749</v>
      </c>
      <c r="B53" s="2" t="s">
        <v>158</v>
      </c>
      <c r="C53" s="100">
        <v>21657</v>
      </c>
      <c r="D53" s="96">
        <v>21674</v>
      </c>
      <c r="E53" s="71">
        <v>101.44526019300919</v>
      </c>
      <c r="F53" s="71">
        <v>-197.74845436929039</v>
      </c>
      <c r="G53" s="146" t="b">
        <f>IF(E53&lt;-500,IF(F53&lt;-1000,1))</f>
        <v>0</v>
      </c>
      <c r="H53" s="71">
        <v>660.9872096781642</v>
      </c>
      <c r="I53" s="101">
        <v>285.780197471625</v>
      </c>
      <c r="J53" s="119" t="b">
        <f>IF(H53&lt;0,IF(I53&lt;0,1))</f>
        <v>0</v>
      </c>
      <c r="K53" s="120">
        <v>5672.438472549291</v>
      </c>
      <c r="L53" s="118">
        <v>6151.933191842761</v>
      </c>
      <c r="M53" s="113" t="b">
        <f>IF(K53&gt;9471,IF(L53&gt;9837,1))</f>
        <v>0</v>
      </c>
      <c r="N53" s="114">
        <v>21.25</v>
      </c>
      <c r="O53" s="114">
        <v>21.25</v>
      </c>
      <c r="P53" s="115">
        <f>IF(N53&gt;20.92,IF(O53&gt;20.87,1))</f>
        <v>1</v>
      </c>
      <c r="Q53" s="116">
        <v>79.14704287643126</v>
      </c>
      <c r="R53" s="156">
        <v>86.46663980318968</v>
      </c>
      <c r="S53" s="115">
        <f>IF(Q53&gt;50,IF(R53&gt;50,1))</f>
        <v>1</v>
      </c>
      <c r="T53" s="117">
        <f>J53+M53+P53+S53</f>
        <v>2</v>
      </c>
      <c r="U53" s="47"/>
      <c r="V53" s="47"/>
      <c r="W53" s="104"/>
      <c r="X53"/>
      <c r="Y53" s="121"/>
      <c r="Z53" s="128"/>
      <c r="AA53" s="145"/>
      <c r="AB53" s="128"/>
      <c r="AC53" s="128"/>
      <c r="AD53" s="29"/>
    </row>
    <row r="54" spans="1:30" s="33" customFormat="1" ht="15">
      <c r="A54" s="47">
        <v>232</v>
      </c>
      <c r="B54" s="2" t="s">
        <v>139</v>
      </c>
      <c r="C54" s="100">
        <v>13610</v>
      </c>
      <c r="D54" s="96">
        <v>13375</v>
      </c>
      <c r="E54" s="71">
        <v>11.2417340191036</v>
      </c>
      <c r="F54" s="71">
        <v>-178.01869158878506</v>
      </c>
      <c r="G54" s="146" t="b">
        <f>IF(E54&lt;-500,IF(F54&lt;-1000,1))</f>
        <v>0</v>
      </c>
      <c r="H54" s="71">
        <v>768.5525349008083</v>
      </c>
      <c r="I54" s="101">
        <v>484.0373831775701</v>
      </c>
      <c r="J54" s="119" t="b">
        <f>IF(H54&lt;0,IF(I54&lt;0,1))</f>
        <v>0</v>
      </c>
      <c r="K54" s="120">
        <v>6840.19103600294</v>
      </c>
      <c r="L54" s="118">
        <v>6989.009345794392</v>
      </c>
      <c r="M54" s="113" t="b">
        <f>IF(K54&gt;9471,IF(L54&gt;9837,1))</f>
        <v>0</v>
      </c>
      <c r="N54" s="114">
        <v>22</v>
      </c>
      <c r="O54" s="114">
        <v>22</v>
      </c>
      <c r="P54" s="115">
        <f>IF(N54&gt;20.92,IF(O54&gt;20.87,1))</f>
        <v>1</v>
      </c>
      <c r="Q54" s="116">
        <v>67.87767753234931</v>
      </c>
      <c r="R54" s="156">
        <v>69.24914813979186</v>
      </c>
      <c r="S54" s="115">
        <f>IF(Q54&gt;50,IF(R54&gt;50,1))</f>
        <v>1</v>
      </c>
      <c r="T54" s="117">
        <f>J54+M54+P54+S54</f>
        <v>2</v>
      </c>
      <c r="U54" s="48"/>
      <c r="V54" s="47"/>
      <c r="W54" s="104"/>
      <c r="X54"/>
      <c r="Y54" s="121"/>
      <c r="Z54" s="128"/>
      <c r="AA54" s="145"/>
      <c r="AB54" s="128"/>
      <c r="AC54" s="128"/>
      <c r="AD54" s="29"/>
    </row>
    <row r="55" spans="1:30" s="33" customFormat="1" ht="15">
      <c r="A55" s="47">
        <v>740</v>
      </c>
      <c r="B55" s="2" t="s">
        <v>20</v>
      </c>
      <c r="C55" s="100">
        <v>34664</v>
      </c>
      <c r="D55" s="96">
        <v>33611</v>
      </c>
      <c r="E55" s="71">
        <v>-50.31156242787907</v>
      </c>
      <c r="F55" s="71">
        <v>-104.10282348040819</v>
      </c>
      <c r="G55" s="146" t="b">
        <f>IF(E55&lt;-500,IF(F55&lt;-1000,1))</f>
        <v>0</v>
      </c>
      <c r="H55" s="71">
        <v>663.3971843987999</v>
      </c>
      <c r="I55" s="101">
        <v>454.4940644431882</v>
      </c>
      <c r="J55" s="118" t="b">
        <f>IF(H55&lt;0,IF(I55&lt;0,1))</f>
        <v>0</v>
      </c>
      <c r="K55" s="119">
        <v>5843.151396261251</v>
      </c>
      <c r="L55" s="119">
        <v>6078.932492338818</v>
      </c>
      <c r="M55" s="113" t="b">
        <f>IF(K55&gt;9471,IF(L55&gt;9837,1))</f>
        <v>0</v>
      </c>
      <c r="N55" s="114">
        <v>22.5</v>
      </c>
      <c r="O55" s="114">
        <v>22</v>
      </c>
      <c r="P55" s="115">
        <f>IF(N55&gt;20.92,IF(O55&gt;20.87,1))</f>
        <v>1</v>
      </c>
      <c r="Q55" s="116">
        <v>75.48506786496424</v>
      </c>
      <c r="R55" s="156">
        <v>80.15823791098252</v>
      </c>
      <c r="S55" s="115">
        <f>IF(Q55&gt;50,IF(R55&gt;50,1))</f>
        <v>1</v>
      </c>
      <c r="T55" s="117">
        <f>J55+M55+P55+S55</f>
        <v>2</v>
      </c>
      <c r="U55" s="47"/>
      <c r="V55" s="47"/>
      <c r="W55" s="104"/>
      <c r="X55"/>
      <c r="Y55" s="121"/>
      <c r="Z55" s="128"/>
      <c r="AA55" s="145"/>
      <c r="AB55" s="128"/>
      <c r="AC55" s="128"/>
      <c r="AD55" s="29"/>
    </row>
    <row r="56" spans="1:30" s="33" customFormat="1" ht="15">
      <c r="A56" s="47">
        <v>240</v>
      </c>
      <c r="B56" s="2" t="s">
        <v>64</v>
      </c>
      <c r="C56" s="100">
        <v>21256</v>
      </c>
      <c r="D56" s="96">
        <v>21021</v>
      </c>
      <c r="E56" s="71">
        <v>219.5615355664283</v>
      </c>
      <c r="F56" s="71">
        <v>-63.36520622234908</v>
      </c>
      <c r="G56" s="146" t="b">
        <f>IF(E56&lt;-500,IF(F56&lt;-1000,1))</f>
        <v>0</v>
      </c>
      <c r="H56" s="71">
        <v>973.0429055325556</v>
      </c>
      <c r="I56" s="101">
        <v>426.14528328814043</v>
      </c>
      <c r="J56" s="118" t="b">
        <f>IF(H56&lt;0,IF(I56&lt;0,1))</f>
        <v>0</v>
      </c>
      <c r="K56" s="112">
        <v>5670.8694015807305</v>
      </c>
      <c r="L56" s="112">
        <v>6438.561438561439</v>
      </c>
      <c r="M56" s="113" t="b">
        <f>IF(K56&gt;9471,IF(L56&gt;9837,1))</f>
        <v>0</v>
      </c>
      <c r="N56" s="114">
        <v>21.25</v>
      </c>
      <c r="O56" s="114">
        <v>21.75</v>
      </c>
      <c r="P56" s="115">
        <f>IF(N56&gt;20.92,IF(O56&gt;20.87,1))</f>
        <v>1</v>
      </c>
      <c r="Q56" s="116">
        <v>66.32167278752581</v>
      </c>
      <c r="R56" s="156">
        <v>72.08347474814367</v>
      </c>
      <c r="S56" s="115">
        <f>IF(Q56&gt;50,IF(R56&gt;50,1))</f>
        <v>1</v>
      </c>
      <c r="T56" s="117">
        <f>J56+M56+P56+S56</f>
        <v>2</v>
      </c>
      <c r="U56" s="47" t="s">
        <v>344</v>
      </c>
      <c r="V56" s="47"/>
      <c r="W56" s="104"/>
      <c r="X56"/>
      <c r="Y56" s="121"/>
      <c r="Z56" s="128"/>
      <c r="AA56" s="145"/>
      <c r="AB56" s="128"/>
      <c r="AC56" s="128"/>
      <c r="AD56" s="29"/>
    </row>
    <row r="57" spans="1:30" s="33" customFormat="1" ht="15">
      <c r="A57" s="47">
        <v>71</v>
      </c>
      <c r="B57" s="2" t="s">
        <v>126</v>
      </c>
      <c r="C57" s="100">
        <v>6970</v>
      </c>
      <c r="D57" s="96">
        <v>6854</v>
      </c>
      <c r="E57" s="71">
        <v>30.703012912482066</v>
      </c>
      <c r="F57" s="71">
        <v>-25.24073533702947</v>
      </c>
      <c r="G57" s="146" t="b">
        <f>IF(E57&lt;-500,IF(F57&lt;-1000,1))</f>
        <v>0</v>
      </c>
      <c r="H57" s="71">
        <v>688.0918220946916</v>
      </c>
      <c r="I57" s="101">
        <v>332.06886489641084</v>
      </c>
      <c r="J57" s="118" t="b">
        <f>IF(H57&lt;0,IF(I57&lt;0,1))</f>
        <v>0</v>
      </c>
      <c r="K57" s="119">
        <v>5505.164992826399</v>
      </c>
      <c r="L57" s="119">
        <v>5428.65480011672</v>
      </c>
      <c r="M57" s="113" t="b">
        <f>IF(K57&gt;9471,IF(L57&gt;9837,1))</f>
        <v>0</v>
      </c>
      <c r="N57" s="114">
        <v>22</v>
      </c>
      <c r="O57" s="114">
        <v>22</v>
      </c>
      <c r="P57" s="115">
        <f>IF(N57&gt;20.92,IF(O57&gt;20.87,1))</f>
        <v>1</v>
      </c>
      <c r="Q57" s="116">
        <v>67.56119841658612</v>
      </c>
      <c r="R57" s="156">
        <v>66.62809719506843</v>
      </c>
      <c r="S57" s="115">
        <f>IF(Q57&gt;50,IF(R57&gt;50,1))</f>
        <v>1</v>
      </c>
      <c r="T57" s="117">
        <f>J57+M57+P57+S57</f>
        <v>2</v>
      </c>
      <c r="U57" s="47"/>
      <c r="V57" s="47"/>
      <c r="W57" s="104"/>
      <c r="X57"/>
      <c r="Y57" s="121"/>
      <c r="Z57" s="128"/>
      <c r="AA57" s="145"/>
      <c r="AB57" s="128"/>
      <c r="AC57" s="128"/>
      <c r="AD57" s="29"/>
    </row>
    <row r="58" spans="1:30" ht="15">
      <c r="A58" s="47">
        <v>934</v>
      </c>
      <c r="B58" s="2" t="s">
        <v>66</v>
      </c>
      <c r="C58" s="100">
        <v>2974</v>
      </c>
      <c r="D58" s="96">
        <v>2901</v>
      </c>
      <c r="E58" s="71">
        <v>226.29455279085406</v>
      </c>
      <c r="F58" s="71">
        <v>5.860048259220958</v>
      </c>
      <c r="G58" s="146" t="b">
        <f>IF(E58&lt;-500,IF(F58&lt;-1000,1))</f>
        <v>0</v>
      </c>
      <c r="H58" s="71">
        <v>895.4270342972428</v>
      </c>
      <c r="I58" s="101">
        <v>365.0465356773526</v>
      </c>
      <c r="J58" s="118" t="b">
        <f>IF(H58&lt;0,IF(I58&lt;0,1))</f>
        <v>0</v>
      </c>
      <c r="K58" s="112">
        <v>5445.5279085406855</v>
      </c>
      <c r="L58" s="112">
        <v>5741.1237504308865</v>
      </c>
      <c r="M58" s="113" t="b">
        <f>IF(K58&gt;9471,IF(L58&gt;9837,1))</f>
        <v>0</v>
      </c>
      <c r="N58" s="114">
        <v>22.25</v>
      </c>
      <c r="O58" s="114">
        <v>22.25</v>
      </c>
      <c r="P58" s="115">
        <f>IF(N58&gt;20.92,IF(O58&gt;20.87,1))</f>
        <v>1</v>
      </c>
      <c r="Q58" s="116">
        <v>61.01256467110126</v>
      </c>
      <c r="R58" s="156">
        <v>103.65054993262933</v>
      </c>
      <c r="S58" s="115">
        <f>IF(Q58&gt;50,IF(R58&gt;50,1))</f>
        <v>1</v>
      </c>
      <c r="T58" s="117">
        <f>J58+M58+P58+S58</f>
        <v>2</v>
      </c>
      <c r="U58" s="47" t="s">
        <v>344</v>
      </c>
      <c r="V58" s="47"/>
      <c r="W58" s="104"/>
      <c r="Y58" s="121"/>
      <c r="Z58" s="128"/>
      <c r="AA58" s="145"/>
      <c r="AB58" s="128"/>
      <c r="AC58" s="128"/>
      <c r="AD58" s="29"/>
    </row>
    <row r="59" spans="1:30" s="33" customFormat="1" ht="15">
      <c r="A59" s="47">
        <v>204</v>
      </c>
      <c r="B59" s="2" t="s">
        <v>80</v>
      </c>
      <c r="C59" s="100">
        <v>3048</v>
      </c>
      <c r="D59" s="96">
        <v>2990</v>
      </c>
      <c r="E59" s="71">
        <v>218.50393700787401</v>
      </c>
      <c r="F59" s="71">
        <v>11.705685618729095</v>
      </c>
      <c r="G59" s="146" t="b">
        <f>IF(E59&lt;-500,IF(F59&lt;-1000,1))</f>
        <v>0</v>
      </c>
      <c r="H59" s="71">
        <v>373.0314960629921</v>
      </c>
      <c r="I59" s="101">
        <v>317.056856187291</v>
      </c>
      <c r="J59" s="118" t="b">
        <f>IF(H59&lt;0,IF(I59&lt;0,1))</f>
        <v>0</v>
      </c>
      <c r="K59" s="112">
        <v>5645.997375328084</v>
      </c>
      <c r="L59" s="112">
        <v>5546.488294314381</v>
      </c>
      <c r="M59" s="113" t="b">
        <f>IF(K59&gt;9471,IF(L59&gt;9837,1))</f>
        <v>0</v>
      </c>
      <c r="N59" s="114">
        <v>21.25</v>
      </c>
      <c r="O59" s="114">
        <v>21.75</v>
      </c>
      <c r="P59" s="115">
        <f>IF(N59&gt;20.92,IF(O59&gt;20.87,1))</f>
        <v>1</v>
      </c>
      <c r="Q59" s="116">
        <v>56.53402078819625</v>
      </c>
      <c r="R59" s="156">
        <v>55.776622814141085</v>
      </c>
      <c r="S59" s="115">
        <f>IF(Q59&gt;50,IF(R59&gt;50,1))</f>
        <v>1</v>
      </c>
      <c r="T59" s="117">
        <f>J59+M59+P59+S59</f>
        <v>2</v>
      </c>
      <c r="U59" s="47"/>
      <c r="V59" s="47"/>
      <c r="W59" s="104"/>
      <c r="X59"/>
      <c r="Y59" s="121"/>
      <c r="Z59" s="128"/>
      <c r="AA59" s="145"/>
      <c r="AB59" s="128"/>
      <c r="AC59" s="128"/>
      <c r="AD59" s="29"/>
    </row>
    <row r="60" spans="1:30" s="33" customFormat="1" ht="15">
      <c r="A60" s="47">
        <v>593</v>
      </c>
      <c r="B60" s="2" t="s">
        <v>59</v>
      </c>
      <c r="C60" s="100">
        <v>18220</v>
      </c>
      <c r="D60" s="96">
        <v>17933</v>
      </c>
      <c r="E60" s="71">
        <v>68.44127332601536</v>
      </c>
      <c r="F60" s="71">
        <v>37.41705236156806</v>
      </c>
      <c r="G60" s="146" t="b">
        <f>IF(E60&lt;-500,IF(F60&lt;-1000,1))</f>
        <v>0</v>
      </c>
      <c r="H60" s="71">
        <v>782.3271130625686</v>
      </c>
      <c r="I60" s="101">
        <v>559.136786929125</v>
      </c>
      <c r="J60" s="118" t="b">
        <f>IF(H60&lt;0,IF(I60&lt;0,1))</f>
        <v>0</v>
      </c>
      <c r="K60" s="119">
        <v>5215.861690450055</v>
      </c>
      <c r="L60" s="119">
        <v>5716.946411643339</v>
      </c>
      <c r="M60" s="113" t="b">
        <f>IF(K60&gt;9471,IF(L60&gt;9837,1))</f>
        <v>0</v>
      </c>
      <c r="N60" s="114">
        <v>22</v>
      </c>
      <c r="O60" s="114">
        <v>22</v>
      </c>
      <c r="P60" s="115">
        <f>IF(N60&gt;20.92,IF(O60&gt;20.87,1))</f>
        <v>1</v>
      </c>
      <c r="Q60" s="116">
        <v>64.25072675192469</v>
      </c>
      <c r="R60" s="156">
        <v>70.49687630816187</v>
      </c>
      <c r="S60" s="115">
        <f>IF(Q60&gt;50,IF(R60&gt;50,1))</f>
        <v>1</v>
      </c>
      <c r="T60" s="117">
        <f>J60+M60+P60+S60</f>
        <v>2</v>
      </c>
      <c r="U60" s="47"/>
      <c r="V60" s="47"/>
      <c r="W60" s="104"/>
      <c r="X60"/>
      <c r="Y60" s="121"/>
      <c r="Z60" s="128"/>
      <c r="AA60" s="145"/>
      <c r="AB60" s="128"/>
      <c r="AC60" s="128"/>
      <c r="AD60" s="29"/>
    </row>
    <row r="61" spans="1:30" s="33" customFormat="1" ht="15">
      <c r="A61" s="47">
        <v>921</v>
      </c>
      <c r="B61" s="2" t="s">
        <v>37</v>
      </c>
      <c r="C61" s="100">
        <v>2094</v>
      </c>
      <c r="D61" s="96">
        <v>2058</v>
      </c>
      <c r="E61" s="71">
        <v>682.4259789875836</v>
      </c>
      <c r="F61" s="71">
        <v>53.44995140913508</v>
      </c>
      <c r="G61" s="146" t="b">
        <f>IF(E61&lt;-500,IF(F61&lt;-1000,1))</f>
        <v>0</v>
      </c>
      <c r="H61" s="71">
        <v>783.1900668576886</v>
      </c>
      <c r="I61" s="101">
        <v>505.83090379008746</v>
      </c>
      <c r="J61" s="118" t="b">
        <f>IF(H61&lt;0,IF(I61&lt;0,1))</f>
        <v>0</v>
      </c>
      <c r="K61" s="112">
        <v>6559.694364851958</v>
      </c>
      <c r="L61" s="112">
        <v>6497.084548104956</v>
      </c>
      <c r="M61" s="113" t="b">
        <f>IF(K61&gt;9471,IF(L61&gt;9837,1))</f>
        <v>0</v>
      </c>
      <c r="N61" s="114">
        <v>21</v>
      </c>
      <c r="O61" s="114">
        <v>21.5</v>
      </c>
      <c r="P61" s="115">
        <f>IF(N61&gt;20.92,IF(O61&gt;20.87,1))</f>
        <v>1</v>
      </c>
      <c r="Q61" s="116">
        <v>64.04874746106974</v>
      </c>
      <c r="R61" s="156">
        <v>68.37606837606837</v>
      </c>
      <c r="S61" s="115">
        <f>IF(Q61&gt;50,IF(R61&gt;50,1))</f>
        <v>1</v>
      </c>
      <c r="T61" s="117">
        <f>J61+M61+P61+S61</f>
        <v>2</v>
      </c>
      <c r="U61" s="47"/>
      <c r="V61" s="47"/>
      <c r="W61" s="104"/>
      <c r="X61"/>
      <c r="Y61" s="121"/>
      <c r="Z61" s="128"/>
      <c r="AA61" s="145"/>
      <c r="AB61" s="128"/>
      <c r="AC61" s="128"/>
      <c r="AD61" s="29"/>
    </row>
    <row r="62" spans="1:30" s="33" customFormat="1" ht="15">
      <c r="A62" s="47">
        <v>271</v>
      </c>
      <c r="B62" s="2" t="s">
        <v>164</v>
      </c>
      <c r="C62" s="100">
        <v>7381</v>
      </c>
      <c r="D62" s="96">
        <v>7226</v>
      </c>
      <c r="E62" s="71">
        <v>144.83132366887955</v>
      </c>
      <c r="F62" s="71">
        <v>62.551895931358985</v>
      </c>
      <c r="G62" s="146" t="b">
        <f>IF(E62&lt;-500,IF(F62&lt;-1000,1))</f>
        <v>0</v>
      </c>
      <c r="H62" s="71">
        <v>559.2738111367024</v>
      </c>
      <c r="I62" s="101">
        <v>483.39330196512594</v>
      </c>
      <c r="J62" s="118" t="b">
        <f>IF(H62&lt;0,IF(I62&lt;0,1))</f>
        <v>0</v>
      </c>
      <c r="K62" s="112">
        <v>4812.627015309578</v>
      </c>
      <c r="L62" s="112">
        <v>4741.489067257126</v>
      </c>
      <c r="M62" s="113" t="b">
        <f>IF(K62&gt;9471,IF(L62&gt;9837,1))</f>
        <v>0</v>
      </c>
      <c r="N62" s="114">
        <v>21.75</v>
      </c>
      <c r="O62" s="114">
        <v>21.75</v>
      </c>
      <c r="P62" s="115">
        <f>IF(N62&gt;20.92,IF(O62&gt;20.87,1))</f>
        <v>1</v>
      </c>
      <c r="Q62" s="116">
        <v>62.327529148210374</v>
      </c>
      <c r="R62" s="156">
        <v>62.34146840886113</v>
      </c>
      <c r="S62" s="115">
        <f>IF(Q62&gt;50,IF(R62&gt;50,1))</f>
        <v>1</v>
      </c>
      <c r="T62" s="117">
        <f>J62+M62+P62+S62</f>
        <v>2</v>
      </c>
      <c r="U62" s="47"/>
      <c r="V62" s="47"/>
      <c r="W62" s="104"/>
      <c r="X62"/>
      <c r="Y62" s="121"/>
      <c r="Z62" s="128"/>
      <c r="AA62" s="145"/>
      <c r="AB62" s="128"/>
      <c r="AC62" s="128"/>
      <c r="AD62" s="29"/>
    </row>
    <row r="63" spans="1:30" s="33" customFormat="1" ht="15">
      <c r="A63" s="47">
        <v>578</v>
      </c>
      <c r="B63" s="2" t="s">
        <v>171</v>
      </c>
      <c r="C63" s="100">
        <v>3435</v>
      </c>
      <c r="D63" s="96">
        <v>3336</v>
      </c>
      <c r="E63" s="71">
        <v>322.2707423580786</v>
      </c>
      <c r="F63" s="71">
        <v>105.2158273381295</v>
      </c>
      <c r="G63" s="146" t="b">
        <f>IF(E63&lt;-500,IF(F63&lt;-1000,1))</f>
        <v>0</v>
      </c>
      <c r="H63" s="71">
        <v>656.1863173216885</v>
      </c>
      <c r="I63" s="101">
        <v>377.9976019184652</v>
      </c>
      <c r="J63" s="118" t="b">
        <f>IF(H63&lt;0,IF(I63&lt;0,1))</f>
        <v>0</v>
      </c>
      <c r="K63" s="112">
        <v>5578.457059679768</v>
      </c>
      <c r="L63" s="112">
        <v>6940.6474820143885</v>
      </c>
      <c r="M63" s="113" t="b">
        <f>IF(K63&gt;9471,IF(L63&gt;9837,1))</f>
        <v>0</v>
      </c>
      <c r="N63" s="114">
        <v>22</v>
      </c>
      <c r="O63" s="114">
        <v>22</v>
      </c>
      <c r="P63" s="115">
        <f>IF(N63&gt;20.92,IF(O63&gt;20.87,1))</f>
        <v>1</v>
      </c>
      <c r="Q63" s="116">
        <v>50.06083218428096</v>
      </c>
      <c r="R63" s="156">
        <v>60.837588135181136</v>
      </c>
      <c r="S63" s="115">
        <f>IF(Q63&gt;50,IF(R63&gt;50,1))</f>
        <v>1</v>
      </c>
      <c r="T63" s="117">
        <f>J63+M63+P63+S63</f>
        <v>2</v>
      </c>
      <c r="U63" s="47"/>
      <c r="V63" s="47"/>
      <c r="W63" s="104"/>
      <c r="X63"/>
      <c r="Y63" s="121"/>
      <c r="Z63" s="128"/>
      <c r="AA63" s="145"/>
      <c r="AB63" s="128"/>
      <c r="AC63" s="128"/>
      <c r="AD63" s="29"/>
    </row>
    <row r="64" spans="1:30" s="33" customFormat="1" ht="15">
      <c r="A64" s="47">
        <v>922</v>
      </c>
      <c r="B64" s="2" t="s">
        <v>251</v>
      </c>
      <c r="C64" s="100">
        <v>4460</v>
      </c>
      <c r="D64" s="96">
        <v>4393</v>
      </c>
      <c r="E64" s="71">
        <v>635.2017937219731</v>
      </c>
      <c r="F64" s="71">
        <v>237.19553835647622</v>
      </c>
      <c r="G64" s="146" t="b">
        <f>IF(E64&lt;-500,IF(F64&lt;-1000,1))</f>
        <v>0</v>
      </c>
      <c r="H64" s="71">
        <v>519.2825112107623</v>
      </c>
      <c r="I64" s="101">
        <v>32.09651718643296</v>
      </c>
      <c r="J64" s="118" t="b">
        <f>IF(H64&lt;0,IF(I64&lt;0,1))</f>
        <v>0</v>
      </c>
      <c r="K64" s="112">
        <v>3414.1255605381166</v>
      </c>
      <c r="L64" s="112">
        <v>3691.0994764397906</v>
      </c>
      <c r="M64" s="113" t="b">
        <f>IF(K64&gt;9471,IF(L64&gt;9837,1))</f>
        <v>0</v>
      </c>
      <c r="N64" s="114">
        <v>21.5</v>
      </c>
      <c r="O64" s="114">
        <v>21.5</v>
      </c>
      <c r="P64" s="115">
        <f>IF(N64&gt;20.92,IF(O64&gt;20.87,1))</f>
        <v>1</v>
      </c>
      <c r="Q64" s="116">
        <v>62.410184550251934</v>
      </c>
      <c r="R64" s="156">
        <v>90.99822380106572</v>
      </c>
      <c r="S64" s="115">
        <f>IF(Q64&gt;50,IF(R64&gt;50,1))</f>
        <v>1</v>
      </c>
      <c r="T64" s="117">
        <f>J64+M64+P64+S64</f>
        <v>2</v>
      </c>
      <c r="U64" s="47"/>
      <c r="V64" s="47"/>
      <c r="W64" s="104"/>
      <c r="X64"/>
      <c r="Y64" s="121"/>
      <c r="Z64" s="128"/>
      <c r="AA64" s="145"/>
      <c r="AB64" s="128"/>
      <c r="AC64" s="128"/>
      <c r="AD64" s="29"/>
    </row>
    <row r="65" spans="1:30" s="33" customFormat="1" ht="15">
      <c r="A65" s="47">
        <v>924</v>
      </c>
      <c r="B65" s="2" t="s">
        <v>110</v>
      </c>
      <c r="C65" s="100">
        <v>3216</v>
      </c>
      <c r="D65" s="96">
        <v>3166</v>
      </c>
      <c r="E65" s="71">
        <v>991.6044776119403</v>
      </c>
      <c r="F65" s="71">
        <v>308.5912823752369</v>
      </c>
      <c r="G65" s="146" t="b">
        <f>IF(E65&lt;-500,IF(F65&lt;-1000,1))</f>
        <v>0</v>
      </c>
      <c r="H65" s="71">
        <v>659.5149253731342</v>
      </c>
      <c r="I65" s="101">
        <v>125.39481996209729</v>
      </c>
      <c r="J65" s="118" t="b">
        <f>IF(H65&lt;0,IF(I65&lt;0,1))</f>
        <v>0</v>
      </c>
      <c r="K65" s="112">
        <v>7934.701492537313</v>
      </c>
      <c r="L65" s="112">
        <v>9295.641187618447</v>
      </c>
      <c r="M65" s="113" t="b">
        <f>IF(K65&gt;9471,IF(L65&gt;9837,1))</f>
        <v>0</v>
      </c>
      <c r="N65" s="114">
        <v>22</v>
      </c>
      <c r="O65" s="114">
        <v>22</v>
      </c>
      <c r="P65" s="115">
        <f>IF(N65&gt;20.92,IF(O65&gt;20.87,1))</f>
        <v>1</v>
      </c>
      <c r="Q65" s="116">
        <v>84.69286829776158</v>
      </c>
      <c r="R65" s="156">
        <v>69.00724189380982</v>
      </c>
      <c r="S65" s="115">
        <f>IF(Q65&gt;50,IF(R65&gt;50,1))</f>
        <v>1</v>
      </c>
      <c r="T65" s="117">
        <f>J65+M65+P65+S65</f>
        <v>2</v>
      </c>
      <c r="U65" s="47"/>
      <c r="V65" s="47"/>
      <c r="W65" s="104"/>
      <c r="X65"/>
      <c r="Y65" s="121"/>
      <c r="Z65" s="128"/>
      <c r="AA65" s="145"/>
      <c r="AB65" s="128"/>
      <c r="AC65" s="128"/>
      <c r="AD65" s="29"/>
    </row>
    <row r="66" spans="1:30" s="33" customFormat="1" ht="15">
      <c r="A66" s="47">
        <v>977</v>
      </c>
      <c r="B66" s="2" t="s">
        <v>13</v>
      </c>
      <c r="C66" s="100">
        <v>15251</v>
      </c>
      <c r="D66" s="96">
        <v>15212</v>
      </c>
      <c r="E66" s="71">
        <v>739.5580617664416</v>
      </c>
      <c r="F66" s="71">
        <v>368.13042334998687</v>
      </c>
      <c r="G66" s="146" t="b">
        <f>IF(E66&lt;-500,IF(F66&lt;-1000,1))</f>
        <v>0</v>
      </c>
      <c r="H66" s="71">
        <v>727.8866959543636</v>
      </c>
      <c r="I66" s="101">
        <v>217.59137523008152</v>
      </c>
      <c r="J66" s="118" t="b">
        <f>IF(H66&lt;0,IF(I66&lt;0,1))</f>
        <v>0</v>
      </c>
      <c r="K66" s="112">
        <v>5520.556029112846</v>
      </c>
      <c r="L66" s="112">
        <v>6149.684459637129</v>
      </c>
      <c r="M66" s="113" t="b">
        <f>IF(K66&gt;9471,IF(L66&gt;9837,1))</f>
        <v>0</v>
      </c>
      <c r="N66" s="114">
        <v>21.5</v>
      </c>
      <c r="O66" s="114">
        <v>21.5</v>
      </c>
      <c r="P66" s="115">
        <f>IF(N66&gt;20.92,IF(O66&gt;20.87,1))</f>
        <v>1</v>
      </c>
      <c r="Q66" s="116">
        <v>61.572527211154025</v>
      </c>
      <c r="R66" s="156">
        <v>61.99120714468781</v>
      </c>
      <c r="S66" s="115">
        <f>IF(Q66&gt;50,IF(R66&gt;50,1))</f>
        <v>1</v>
      </c>
      <c r="T66" s="117">
        <f>J66+M66+P66+S66</f>
        <v>2</v>
      </c>
      <c r="U66" s="47" t="s">
        <v>344</v>
      </c>
      <c r="V66" s="47"/>
      <c r="W66" s="104"/>
      <c r="X66"/>
      <c r="Y66" s="121"/>
      <c r="Z66" s="128"/>
      <c r="AA66" s="145"/>
      <c r="AB66" s="128"/>
      <c r="AC66" s="128"/>
      <c r="AD66" s="29"/>
    </row>
    <row r="67" spans="1:30" s="33" customFormat="1" ht="15">
      <c r="A67" s="47">
        <v>165</v>
      </c>
      <c r="B67" s="2" t="s">
        <v>143</v>
      </c>
      <c r="C67" s="100">
        <v>16607</v>
      </c>
      <c r="D67" s="96">
        <v>16447</v>
      </c>
      <c r="E67" s="71">
        <v>430.36069127476367</v>
      </c>
      <c r="F67" s="71">
        <v>377.5156563507023</v>
      </c>
      <c r="G67" s="146" t="b">
        <f>IF(E67&lt;-500,IF(F67&lt;-1000,1))</f>
        <v>0</v>
      </c>
      <c r="H67" s="71">
        <v>688.9263563557536</v>
      </c>
      <c r="I67" s="101">
        <v>422.1438560223749</v>
      </c>
      <c r="J67" s="118" t="b">
        <f>IF(H67&lt;0,IF(I67&lt;0,1))</f>
        <v>0</v>
      </c>
      <c r="K67" s="112">
        <v>4231.408442223159</v>
      </c>
      <c r="L67" s="112">
        <v>4244.847084574695</v>
      </c>
      <c r="M67" s="113" t="b">
        <f>IF(K67&gt;9471,IF(L67&gt;9837,1))</f>
        <v>0</v>
      </c>
      <c r="N67" s="114">
        <v>21</v>
      </c>
      <c r="O67" s="114">
        <v>21</v>
      </c>
      <c r="P67" s="115">
        <f>IF(N67&gt;20.92,IF(O67&gt;20.87,1))</f>
        <v>1</v>
      </c>
      <c r="Q67" s="116">
        <v>65.1452098459359</v>
      </c>
      <c r="R67" s="156">
        <v>67.71880016647839</v>
      </c>
      <c r="S67" s="115">
        <f>IF(Q67&gt;50,IF(R67&gt;50,1))</f>
        <v>1</v>
      </c>
      <c r="T67" s="117">
        <f>J67+M67+P67+S67</f>
        <v>2</v>
      </c>
      <c r="U67" s="47"/>
      <c r="V67" s="47"/>
      <c r="W67" s="104"/>
      <c r="X67"/>
      <c r="Y67" s="121"/>
      <c r="Z67" s="128"/>
      <c r="AA67" s="145"/>
      <c r="AB67" s="128"/>
      <c r="AC67" s="128"/>
      <c r="AD67" s="29"/>
    </row>
    <row r="68" spans="1:30" s="33" customFormat="1" ht="15">
      <c r="A68" s="47">
        <v>143</v>
      </c>
      <c r="B68" s="2" t="s">
        <v>30</v>
      </c>
      <c r="C68" s="100">
        <v>7119</v>
      </c>
      <c r="D68" s="96">
        <v>7003</v>
      </c>
      <c r="E68" s="71">
        <v>437.4209860935525</v>
      </c>
      <c r="F68" s="71">
        <v>382.4075396258747</v>
      </c>
      <c r="G68" s="146" t="b">
        <f>IF(E68&lt;-500,IF(F68&lt;-1000,1))</f>
        <v>0</v>
      </c>
      <c r="H68" s="71">
        <v>553.5889872173058</v>
      </c>
      <c r="I68" s="101">
        <v>490.21847779523057</v>
      </c>
      <c r="J68" s="118" t="b">
        <f>IF(H68&lt;0,IF(I68&lt;0,1))</f>
        <v>0</v>
      </c>
      <c r="K68" s="112">
        <v>5990.167158308752</v>
      </c>
      <c r="L68" s="112">
        <v>6533.0572611737825</v>
      </c>
      <c r="M68" s="113" t="b">
        <f>IF(K68&gt;9471,IF(L68&gt;9837,1))</f>
        <v>0</v>
      </c>
      <c r="N68" s="114">
        <v>21.25</v>
      </c>
      <c r="O68" s="114">
        <v>21.25</v>
      </c>
      <c r="P68" s="115">
        <f>IF(N68&gt;20.92,IF(O68&gt;20.87,1))</f>
        <v>1</v>
      </c>
      <c r="Q68" s="116">
        <v>71.39059644459212</v>
      </c>
      <c r="R68" s="156">
        <v>74.27735531994632</v>
      </c>
      <c r="S68" s="115">
        <f>IF(Q68&gt;50,IF(R68&gt;50,1))</f>
        <v>1</v>
      </c>
      <c r="T68" s="117">
        <f>J68+M68+P68+S68</f>
        <v>2</v>
      </c>
      <c r="U68" s="48"/>
      <c r="V68" s="47"/>
      <c r="W68" s="104"/>
      <c r="X68"/>
      <c r="Y68" s="121"/>
      <c r="Z68" s="128"/>
      <c r="AA68" s="145"/>
      <c r="AB68" s="128"/>
      <c r="AC68" s="128"/>
      <c r="AD68" s="29"/>
    </row>
    <row r="69" spans="1:30" s="33" customFormat="1" ht="15">
      <c r="A69" s="47">
        <v>508</v>
      </c>
      <c r="B69" s="2" t="s">
        <v>295</v>
      </c>
      <c r="C69" s="100">
        <v>10256</v>
      </c>
      <c r="D69" s="96">
        <v>9983</v>
      </c>
      <c r="E69" s="71">
        <v>402.9836193447738</v>
      </c>
      <c r="F69" s="71">
        <v>408.8951217069017</v>
      </c>
      <c r="G69" s="146" t="b">
        <f>IF(E69&lt;-500,IF(F69&lt;-1000,1))</f>
        <v>0</v>
      </c>
      <c r="H69" s="71">
        <v>1057.8198127925118</v>
      </c>
      <c r="I69" s="101">
        <v>443.3537012921968</v>
      </c>
      <c r="J69" s="118" t="b">
        <f>IF(H69&lt;0,IF(I69&lt;0,1))</f>
        <v>0</v>
      </c>
      <c r="K69" s="112">
        <v>6141.4781591263645</v>
      </c>
      <c r="L69" s="112">
        <v>6378.142842832815</v>
      </c>
      <c r="M69" s="113" t="b">
        <f>IF(K69&gt;9471,IF(L69&gt;9837,1))</f>
        <v>0</v>
      </c>
      <c r="N69" s="114">
        <v>22</v>
      </c>
      <c r="O69" s="114">
        <v>22</v>
      </c>
      <c r="P69" s="115">
        <f>IF(N69&gt;20.92,IF(O69&gt;20.87,1))</f>
        <v>1</v>
      </c>
      <c r="Q69" s="116">
        <v>56.9572030090822</v>
      </c>
      <c r="R69" s="156">
        <v>60.93172846599855</v>
      </c>
      <c r="S69" s="115">
        <f>IF(Q69&gt;50,IF(R69&gt;50,1))</f>
        <v>1</v>
      </c>
      <c r="T69" s="117">
        <f>J69+M69+P69+S69</f>
        <v>2</v>
      </c>
      <c r="U69" s="47"/>
      <c r="V69" s="47"/>
      <c r="W69" s="104"/>
      <c r="X69"/>
      <c r="Y69" s="121"/>
      <c r="Z69" s="128"/>
      <c r="AA69" s="145"/>
      <c r="AB69" s="128"/>
      <c r="AC69" s="128"/>
      <c r="AD69" s="29"/>
    </row>
    <row r="70" spans="1:30" s="33" customFormat="1" ht="15">
      <c r="A70" s="47">
        <v>19</v>
      </c>
      <c r="B70" s="2" t="s">
        <v>83</v>
      </c>
      <c r="C70" s="100">
        <v>3991</v>
      </c>
      <c r="D70" s="96">
        <v>3984</v>
      </c>
      <c r="E70" s="71">
        <v>389.87722375344526</v>
      </c>
      <c r="F70" s="71">
        <v>412.14859437751005</v>
      </c>
      <c r="G70" s="146" t="b">
        <f>IF(E70&lt;-500,IF(F70&lt;-1000,1))</f>
        <v>0</v>
      </c>
      <c r="H70" s="71">
        <v>864.1944374843398</v>
      </c>
      <c r="I70" s="101">
        <v>370.2309236947791</v>
      </c>
      <c r="J70" s="118" t="b">
        <f>IF(H70&lt;0,IF(I70&lt;0,1))</f>
        <v>0</v>
      </c>
      <c r="K70" s="112">
        <v>3702.0796792783767</v>
      </c>
      <c r="L70" s="112">
        <v>3577.0582329317267</v>
      </c>
      <c r="M70" s="113" t="b">
        <f>IF(K70&gt;9471,IF(L70&gt;9837,1))</f>
        <v>0</v>
      </c>
      <c r="N70" s="114">
        <v>21.75</v>
      </c>
      <c r="O70" s="114">
        <v>21.75</v>
      </c>
      <c r="P70" s="115">
        <f>IF(N70&gt;20.92,IF(O70&gt;20.87,1))</f>
        <v>1</v>
      </c>
      <c r="Q70" s="116">
        <v>55.61057090019686</v>
      </c>
      <c r="R70" s="156">
        <v>56.55058550157459</v>
      </c>
      <c r="S70" s="115">
        <f>IF(Q70&gt;50,IF(R70&gt;50,1))</f>
        <v>1</v>
      </c>
      <c r="T70" s="117">
        <f>J70+M70+P70+S70</f>
        <v>2</v>
      </c>
      <c r="U70" s="47"/>
      <c r="V70" s="47"/>
      <c r="W70" s="104"/>
      <c r="X70"/>
      <c r="Y70" s="121"/>
      <c r="Z70" s="128"/>
      <c r="AA70" s="145"/>
      <c r="AB70" s="128"/>
      <c r="AC70" s="128"/>
      <c r="AD70" s="29"/>
    </row>
    <row r="71" spans="1:30" s="33" customFormat="1" ht="15">
      <c r="A71" s="47">
        <v>887</v>
      </c>
      <c r="B71" s="2" t="s">
        <v>161</v>
      </c>
      <c r="C71" s="100">
        <v>4829</v>
      </c>
      <c r="D71" s="96">
        <v>4792</v>
      </c>
      <c r="E71" s="71">
        <v>305.2391799544419</v>
      </c>
      <c r="F71" s="71">
        <v>456.80300500834727</v>
      </c>
      <c r="G71" s="146" t="b">
        <f>IF(E71&lt;-500,IF(F71&lt;-1000,1))</f>
        <v>0</v>
      </c>
      <c r="H71" s="71">
        <v>265.0652308966659</v>
      </c>
      <c r="I71" s="101">
        <v>645.6594323873121</v>
      </c>
      <c r="J71" s="118" t="b">
        <f>IF(H71&lt;0,IF(I71&lt;0,1))</f>
        <v>0</v>
      </c>
      <c r="K71" s="119">
        <v>4335.680265065231</v>
      </c>
      <c r="L71" s="119">
        <v>4242.070116861436</v>
      </c>
      <c r="M71" s="113" t="b">
        <f>IF(K71&gt;9471,IF(L71&gt;9837,1))</f>
        <v>0</v>
      </c>
      <c r="N71" s="114">
        <v>21.5</v>
      </c>
      <c r="O71" s="114">
        <v>21.75</v>
      </c>
      <c r="P71" s="115">
        <f>IF(N71&gt;20.92,IF(O71&gt;20.87,1))</f>
        <v>1</v>
      </c>
      <c r="Q71" s="116">
        <v>60.03248848438995</v>
      </c>
      <c r="R71" s="156">
        <v>54.43224853970088</v>
      </c>
      <c r="S71" s="115">
        <f>IF(Q71&gt;50,IF(R71&gt;50,1))</f>
        <v>1</v>
      </c>
      <c r="T71" s="117">
        <f>J71+M71+P71+S71</f>
        <v>2</v>
      </c>
      <c r="U71" s="47"/>
      <c r="V71" s="47"/>
      <c r="W71" s="104"/>
      <c r="X71"/>
      <c r="Y71" s="121"/>
      <c r="Z71" s="128"/>
      <c r="AA71" s="145"/>
      <c r="AB71" s="128"/>
      <c r="AC71" s="128"/>
      <c r="AD71" s="29"/>
    </row>
    <row r="72" spans="1:30" s="33" customFormat="1" ht="15">
      <c r="A72" s="47">
        <v>755</v>
      </c>
      <c r="B72" s="2" t="s">
        <v>61</v>
      </c>
      <c r="C72" s="100">
        <v>6146</v>
      </c>
      <c r="D72" s="96">
        <v>6134</v>
      </c>
      <c r="E72" s="71">
        <v>373.250894890986</v>
      </c>
      <c r="F72" s="71">
        <v>499.1848712096511</v>
      </c>
      <c r="G72" s="146" t="b">
        <f>IF(E72&lt;-500,IF(F72&lt;-1000,1))</f>
        <v>0</v>
      </c>
      <c r="H72" s="71">
        <v>669.7038724373576</v>
      </c>
      <c r="I72" s="101">
        <v>528.5295076622107</v>
      </c>
      <c r="J72" s="118" t="b">
        <f>IF(H72&lt;0,IF(I72&lt;0,1))</f>
        <v>0</v>
      </c>
      <c r="K72" s="112">
        <v>3715.261958997722</v>
      </c>
      <c r="L72" s="112">
        <v>3850.016302575807</v>
      </c>
      <c r="M72" s="113" t="b">
        <f>IF(K72&gt;9471,IF(L72&gt;9837,1))</f>
        <v>0</v>
      </c>
      <c r="N72" s="114">
        <v>21.5</v>
      </c>
      <c r="O72" s="114">
        <v>21.5</v>
      </c>
      <c r="P72" s="115">
        <f>IF(N72&gt;20.92,IF(O72&gt;20.87,1))</f>
        <v>1</v>
      </c>
      <c r="Q72" s="116">
        <v>60.19986216402481</v>
      </c>
      <c r="R72" s="156">
        <v>57.6318154583583</v>
      </c>
      <c r="S72" s="115">
        <f>IF(Q72&gt;50,IF(R72&gt;50,1))</f>
        <v>1</v>
      </c>
      <c r="T72" s="117">
        <f>J72+M72+P72+S72</f>
        <v>2</v>
      </c>
      <c r="U72" s="47"/>
      <c r="V72" s="47"/>
      <c r="W72" s="104"/>
      <c r="X72"/>
      <c r="Y72" s="121"/>
      <c r="Z72" s="128"/>
      <c r="AA72" s="145"/>
      <c r="AB72" s="128"/>
      <c r="AC72" s="128"/>
      <c r="AD72" s="29"/>
    </row>
    <row r="73" spans="1:30" s="33" customFormat="1" ht="15">
      <c r="A73" s="47">
        <v>172</v>
      </c>
      <c r="B73" s="2" t="s">
        <v>113</v>
      </c>
      <c r="C73" s="100">
        <v>4567</v>
      </c>
      <c r="D73" s="96">
        <v>4467</v>
      </c>
      <c r="E73" s="71">
        <v>565.1412305671118</v>
      </c>
      <c r="F73" s="71">
        <v>509.5142153570629</v>
      </c>
      <c r="G73" s="146" t="b">
        <f>IF(E73&lt;-500,IF(F73&lt;-1000,1))</f>
        <v>0</v>
      </c>
      <c r="H73" s="71">
        <v>555.2879351872126</v>
      </c>
      <c r="I73" s="101">
        <v>411.46183120662636</v>
      </c>
      <c r="J73" s="118" t="b">
        <f>IF(H73&lt;0,IF(I73&lt;0,1))</f>
        <v>0</v>
      </c>
      <c r="K73" s="112">
        <v>5161.375082110795</v>
      </c>
      <c r="L73" s="112">
        <v>5179.538840385046</v>
      </c>
      <c r="M73" s="113" t="b">
        <f>IF(K73&gt;9471,IF(L73&gt;9837,1))</f>
        <v>0</v>
      </c>
      <c r="N73" s="114">
        <v>21</v>
      </c>
      <c r="O73" s="114">
        <v>21</v>
      </c>
      <c r="P73" s="115">
        <f>IF(N73&gt;20.92,IF(O73&gt;20.87,1))</f>
        <v>1</v>
      </c>
      <c r="Q73" s="116">
        <v>66.00747566063978</v>
      </c>
      <c r="R73" s="156">
        <v>70.05916894526872</v>
      </c>
      <c r="S73" s="115">
        <f>IF(Q73&gt;50,IF(R73&gt;50,1))</f>
        <v>1</v>
      </c>
      <c r="T73" s="117">
        <f>J73+M73+P73+S73</f>
        <v>2</v>
      </c>
      <c r="U73" s="48"/>
      <c r="V73" s="47"/>
      <c r="W73" s="104"/>
      <c r="X73"/>
      <c r="Y73" s="121"/>
      <c r="Z73" s="128"/>
      <c r="AA73" s="145"/>
      <c r="AB73" s="128"/>
      <c r="AC73" s="128"/>
      <c r="AD73" s="29"/>
    </row>
    <row r="74" spans="1:30" s="33" customFormat="1" ht="15">
      <c r="A74" s="47">
        <v>214</v>
      </c>
      <c r="B74" s="2" t="s">
        <v>157</v>
      </c>
      <c r="C74" s="100">
        <v>11585</v>
      </c>
      <c r="D74" s="96">
        <v>11471</v>
      </c>
      <c r="E74" s="71">
        <v>859.041864479931</v>
      </c>
      <c r="F74" s="71">
        <v>557.9286897393428</v>
      </c>
      <c r="G74" s="146" t="b">
        <f>IF(E74&lt;-500,IF(F74&lt;-1000,1))</f>
        <v>0</v>
      </c>
      <c r="H74" s="71">
        <v>795.8567112645662</v>
      </c>
      <c r="I74" s="101">
        <v>608.8396826780577</v>
      </c>
      <c r="J74" s="118" t="b">
        <f>IF(H74&lt;0,IF(I74&lt;0,1))</f>
        <v>0</v>
      </c>
      <c r="K74" s="112">
        <v>5845.921450151058</v>
      </c>
      <c r="L74" s="112">
        <v>6366.750937145846</v>
      </c>
      <c r="M74" s="113" t="b">
        <f>IF(K74&gt;9471,IF(L74&gt;9837,1))</f>
        <v>0</v>
      </c>
      <c r="N74" s="114">
        <v>21.5</v>
      </c>
      <c r="O74" s="114">
        <v>21.5</v>
      </c>
      <c r="P74" s="115">
        <f>IF(N74&gt;20.92,IF(O74&gt;20.87,1))</f>
        <v>1</v>
      </c>
      <c r="Q74" s="116">
        <v>75.78528153824635</v>
      </c>
      <c r="R74" s="156">
        <v>77.74969509059116</v>
      </c>
      <c r="S74" s="115">
        <f>IF(Q74&gt;50,IF(R74&gt;50,1))</f>
        <v>1</v>
      </c>
      <c r="T74" s="117">
        <f>J74+M74+P74+S74</f>
        <v>2</v>
      </c>
      <c r="U74" s="47"/>
      <c r="V74" s="47"/>
      <c r="W74" s="104"/>
      <c r="X74"/>
      <c r="Y74" s="121"/>
      <c r="Z74" s="128"/>
      <c r="AA74" s="145"/>
      <c r="AB74" s="128"/>
      <c r="AC74" s="128"/>
      <c r="AD74" s="29"/>
    </row>
    <row r="75" spans="1:30" s="33" customFormat="1" ht="15">
      <c r="A75" s="47">
        <v>108</v>
      </c>
      <c r="B75" s="2" t="s">
        <v>156</v>
      </c>
      <c r="C75" s="100">
        <v>10599</v>
      </c>
      <c r="D75" s="96">
        <v>10510</v>
      </c>
      <c r="E75" s="71">
        <v>534.9561279365978</v>
      </c>
      <c r="F75" s="71">
        <v>568.4110371075166</v>
      </c>
      <c r="G75" s="146" t="b">
        <f>IF(E75&lt;-500,IF(F75&lt;-1000,1))</f>
        <v>0</v>
      </c>
      <c r="H75" s="71">
        <v>723.9362203981508</v>
      </c>
      <c r="I75" s="101">
        <v>742.1503330161751</v>
      </c>
      <c r="J75" s="118" t="b">
        <f>IF(H75&lt;0,IF(I75&lt;0,1))</f>
        <v>0</v>
      </c>
      <c r="K75" s="112">
        <v>5826.587413906973</v>
      </c>
      <c r="L75" s="112">
        <v>6383.349191246432</v>
      </c>
      <c r="M75" s="113" t="b">
        <f>IF(K75&gt;9471,IF(L75&gt;9837,1))</f>
        <v>0</v>
      </c>
      <c r="N75" s="114">
        <v>22</v>
      </c>
      <c r="O75" s="114">
        <v>22</v>
      </c>
      <c r="P75" s="115">
        <f>IF(N75&gt;20.92,IF(O75&gt;20.87,1))</f>
        <v>1</v>
      </c>
      <c r="Q75" s="116">
        <v>78.24421965317919</v>
      </c>
      <c r="R75" s="156">
        <v>83.01581686795694</v>
      </c>
      <c r="S75" s="115">
        <f>IF(Q75&gt;50,IF(R75&gt;50,1))</f>
        <v>1</v>
      </c>
      <c r="T75" s="117">
        <f>J75+M75+P75+S75</f>
        <v>2</v>
      </c>
      <c r="U75" s="47"/>
      <c r="V75" s="47"/>
      <c r="W75" s="104"/>
      <c r="X75"/>
      <c r="Y75" s="121"/>
      <c r="Z75" s="128"/>
      <c r="AA75" s="145"/>
      <c r="AB75" s="128"/>
      <c r="AC75" s="128"/>
      <c r="AD75" s="29"/>
    </row>
    <row r="76" spans="1:30" s="33" customFormat="1" ht="15">
      <c r="A76" s="47">
        <v>765</v>
      </c>
      <c r="B76" s="2" t="s">
        <v>142</v>
      </c>
      <c r="C76" s="100">
        <v>10423</v>
      </c>
      <c r="D76" s="96">
        <v>10389</v>
      </c>
      <c r="E76" s="71">
        <v>913.2687326105728</v>
      </c>
      <c r="F76" s="71">
        <v>591.7797670613148</v>
      </c>
      <c r="G76" s="146" t="b">
        <f>IF(E76&lt;-500,IF(F76&lt;-1000,1))</f>
        <v>0</v>
      </c>
      <c r="H76" s="71">
        <v>563.5613546963446</v>
      </c>
      <c r="I76" s="101">
        <v>148.32996438540764</v>
      </c>
      <c r="J76" s="118" t="b">
        <f>IF(H76&lt;0,IF(I76&lt;0,1))</f>
        <v>0</v>
      </c>
      <c r="K76" s="112">
        <v>4639.163388659695</v>
      </c>
      <c r="L76" s="112">
        <v>5336.221002983925</v>
      </c>
      <c r="M76" s="113" t="b">
        <f>IF(K76&gt;9471,IF(L76&gt;9837,1))</f>
        <v>0</v>
      </c>
      <c r="N76" s="114">
        <v>21.25</v>
      </c>
      <c r="O76" s="114">
        <v>21.25</v>
      </c>
      <c r="P76" s="115">
        <f>IF(N76&gt;20.92,IF(O76&gt;20.87,1))</f>
        <v>1</v>
      </c>
      <c r="Q76" s="116">
        <v>51.41477817466041</v>
      </c>
      <c r="R76" s="156">
        <v>60.333249391421134</v>
      </c>
      <c r="S76" s="115">
        <f>IF(Q76&gt;50,IF(R76&gt;50,1))</f>
        <v>1</v>
      </c>
      <c r="T76" s="117">
        <f>J76+M76+P76+S76</f>
        <v>2</v>
      </c>
      <c r="U76" s="48"/>
      <c r="V76" s="47"/>
      <c r="W76" s="104"/>
      <c r="X76"/>
      <c r="Y76" s="121"/>
      <c r="Z76" s="128"/>
      <c r="AA76" s="145"/>
      <c r="AB76" s="128"/>
      <c r="AC76" s="128"/>
      <c r="AD76" s="29"/>
    </row>
    <row r="77" spans="1:30" s="33" customFormat="1" ht="15">
      <c r="A77" s="47">
        <v>562</v>
      </c>
      <c r="B77" s="2" t="s">
        <v>166</v>
      </c>
      <c r="C77" s="100">
        <v>9285</v>
      </c>
      <c r="D77" s="96">
        <v>9221</v>
      </c>
      <c r="E77" s="71">
        <v>834.0333871836295</v>
      </c>
      <c r="F77" s="71">
        <v>653.9420887105521</v>
      </c>
      <c r="G77" s="146" t="b">
        <f>IF(E77&lt;-500,IF(F77&lt;-1000,1))</f>
        <v>0</v>
      </c>
      <c r="H77" s="71">
        <v>690.7915993537964</v>
      </c>
      <c r="I77" s="101">
        <v>292.1592018219282</v>
      </c>
      <c r="J77" s="118" t="b">
        <f>IF(H77&lt;0,IF(I77&lt;0,1))</f>
        <v>0</v>
      </c>
      <c r="K77" s="112">
        <v>3611.2008616047387</v>
      </c>
      <c r="L77" s="112">
        <v>3444.3118967574014</v>
      </c>
      <c r="M77" s="113" t="b">
        <f>IF(K77&gt;9471,IF(L77&gt;9837,1))</f>
        <v>0</v>
      </c>
      <c r="N77" s="114">
        <v>22</v>
      </c>
      <c r="O77" s="114">
        <v>22</v>
      </c>
      <c r="P77" s="115">
        <f>IF(N77&gt;20.92,IF(O77&gt;20.87,1))</f>
        <v>1</v>
      </c>
      <c r="Q77" s="116">
        <v>51.635105903038856</v>
      </c>
      <c r="R77" s="156">
        <v>52.572070039000565</v>
      </c>
      <c r="S77" s="115">
        <f>IF(Q77&gt;50,IF(R77&gt;50,1))</f>
        <v>1</v>
      </c>
      <c r="T77" s="117">
        <f>J77+M77+P77+S77</f>
        <v>2</v>
      </c>
      <c r="U77" s="48"/>
      <c r="V77" s="47"/>
      <c r="W77" s="104"/>
      <c r="X77"/>
      <c r="Y77" s="121"/>
      <c r="Z77" s="128"/>
      <c r="AA77" s="145"/>
      <c r="AB77" s="128"/>
      <c r="AC77" s="128"/>
      <c r="AD77" s="29"/>
    </row>
    <row r="78" spans="1:30" s="33" customFormat="1" ht="15">
      <c r="A78" s="47">
        <v>850</v>
      </c>
      <c r="B78" s="2" t="s">
        <v>75</v>
      </c>
      <c r="C78" s="100">
        <v>2384</v>
      </c>
      <c r="D78" s="96">
        <v>2406</v>
      </c>
      <c r="E78" s="71">
        <v>1294.4630872483222</v>
      </c>
      <c r="F78" s="71">
        <v>660.4322527015794</v>
      </c>
      <c r="G78" s="146" t="b">
        <f>IF(E78&lt;-500,IF(F78&lt;-1000,1))</f>
        <v>0</v>
      </c>
      <c r="H78" s="71">
        <v>789.4295302013423</v>
      </c>
      <c r="I78" s="101">
        <v>192.01995012468828</v>
      </c>
      <c r="J78" s="118" t="b">
        <f>IF(H78&lt;0,IF(I78&lt;0,1))</f>
        <v>0</v>
      </c>
      <c r="K78" s="112">
        <v>4039.010067114094</v>
      </c>
      <c r="L78" s="112">
        <v>4469.659185369909</v>
      </c>
      <c r="M78" s="113" t="b">
        <f>IF(K78&gt;9471,IF(L78&gt;9837,1))</f>
        <v>0</v>
      </c>
      <c r="N78" s="114">
        <v>21</v>
      </c>
      <c r="O78" s="114">
        <v>21</v>
      </c>
      <c r="P78" s="115">
        <f>IF(N78&gt;20.92,IF(O78&gt;20.87,1))</f>
        <v>1</v>
      </c>
      <c r="Q78" s="116">
        <v>61.97480923048635</v>
      </c>
      <c r="R78" s="156">
        <v>70.73430466140665</v>
      </c>
      <c r="S78" s="115">
        <f>IF(Q78&gt;50,IF(R78&gt;50,1))</f>
        <v>1</v>
      </c>
      <c r="T78" s="117">
        <f>J78+M78+P78+S78</f>
        <v>2</v>
      </c>
      <c r="U78" s="47"/>
      <c r="V78" s="47"/>
      <c r="W78" s="104"/>
      <c r="X78"/>
      <c r="Y78" s="121"/>
      <c r="Z78" s="128"/>
      <c r="AA78" s="145"/>
      <c r="AB78" s="128"/>
      <c r="AC78" s="128"/>
      <c r="AD78" s="29"/>
    </row>
    <row r="79" spans="1:30" s="33" customFormat="1" ht="15">
      <c r="A79" s="47">
        <v>241</v>
      </c>
      <c r="B79" s="2" t="s">
        <v>9</v>
      </c>
      <c r="C79" s="100">
        <v>8296</v>
      </c>
      <c r="D79" s="96">
        <v>8147</v>
      </c>
      <c r="E79" s="71">
        <v>678.1581485053038</v>
      </c>
      <c r="F79" s="71">
        <v>670.062599729962</v>
      </c>
      <c r="G79" s="146" t="b">
        <f>IF(E79&lt;-500,IF(F79&lt;-1000,1))</f>
        <v>0</v>
      </c>
      <c r="H79" s="71">
        <v>641.5139826422372</v>
      </c>
      <c r="I79" s="101">
        <v>364.5513686019394</v>
      </c>
      <c r="J79" s="118" t="b">
        <f>IF(H79&lt;0,IF(I79&lt;0,1))</f>
        <v>0</v>
      </c>
      <c r="K79" s="112">
        <v>3524.2285438765666</v>
      </c>
      <c r="L79" s="112">
        <v>3192.831717196514</v>
      </c>
      <c r="M79" s="113" t="b">
        <f>IF(K79&gt;9471,IF(L79&gt;9837,1))</f>
        <v>0</v>
      </c>
      <c r="N79" s="114">
        <v>21.25</v>
      </c>
      <c r="O79" s="114">
        <v>21.25</v>
      </c>
      <c r="P79" s="115">
        <f>IF(N79&gt;20.92,IF(O79&gt;20.87,1))</f>
        <v>1</v>
      </c>
      <c r="Q79" s="116">
        <v>60.854871850329836</v>
      </c>
      <c r="R79" s="156">
        <v>55.31829385917908</v>
      </c>
      <c r="S79" s="115">
        <f>IF(Q79&gt;50,IF(R79&gt;50,1))</f>
        <v>1</v>
      </c>
      <c r="T79" s="117">
        <f>J79+M79+P79+S79</f>
        <v>2</v>
      </c>
      <c r="U79" s="76" t="s">
        <v>344</v>
      </c>
      <c r="V79" s="47"/>
      <c r="W79" s="104"/>
      <c r="X79"/>
      <c r="Y79" s="121"/>
      <c r="Z79" s="128"/>
      <c r="AA79" s="145"/>
      <c r="AB79" s="128"/>
      <c r="AC79" s="128"/>
      <c r="AD79" s="29"/>
    </row>
    <row r="80" spans="1:30" s="33" customFormat="1" ht="15">
      <c r="A80" s="47">
        <v>69</v>
      </c>
      <c r="B80" s="2" t="s">
        <v>123</v>
      </c>
      <c r="C80" s="100">
        <v>7251</v>
      </c>
      <c r="D80" s="96">
        <v>7147</v>
      </c>
      <c r="E80" s="71">
        <v>705.557854089091</v>
      </c>
      <c r="F80" s="71">
        <v>693.5777249195467</v>
      </c>
      <c r="G80" s="146" t="b">
        <f>IF(E80&lt;-500,IF(F80&lt;-1000,1))</f>
        <v>0</v>
      </c>
      <c r="H80" s="71">
        <v>675.4930354433872</v>
      </c>
      <c r="I80" s="101">
        <v>323.91213096404084</v>
      </c>
      <c r="J80" s="118" t="b">
        <f>IF(H80&lt;0,IF(I80&lt;0,1))</f>
        <v>0</v>
      </c>
      <c r="K80" s="112">
        <v>5934.215970211006</v>
      </c>
      <c r="L80" s="112">
        <v>5898.139079333986</v>
      </c>
      <c r="M80" s="113" t="b">
        <f>IF(K80&gt;9471,IF(L80&gt;9837,1))</f>
        <v>0</v>
      </c>
      <c r="N80" s="114">
        <v>22</v>
      </c>
      <c r="O80" s="114">
        <v>22</v>
      </c>
      <c r="P80" s="115">
        <f>IF(N80&gt;20.92,IF(O80&gt;20.87,1))</f>
        <v>1</v>
      </c>
      <c r="Q80" s="116">
        <v>63.30487724174442</v>
      </c>
      <c r="R80" s="156">
        <v>62.424697157521585</v>
      </c>
      <c r="S80" s="115">
        <f>IF(Q80&gt;50,IF(R80&gt;50,1))</f>
        <v>1</v>
      </c>
      <c r="T80" s="117">
        <f>J80+M80+P80+S80</f>
        <v>2</v>
      </c>
      <c r="U80" s="47" t="s">
        <v>344</v>
      </c>
      <c r="V80" s="47"/>
      <c r="W80" s="104"/>
      <c r="X80"/>
      <c r="Y80" s="121"/>
      <c r="Z80" s="128"/>
      <c r="AA80" s="145"/>
      <c r="AB80" s="128"/>
      <c r="AC80" s="128"/>
      <c r="AD80" s="29"/>
    </row>
    <row r="81" spans="1:30" s="33" customFormat="1" ht="15">
      <c r="A81" s="47">
        <v>778</v>
      </c>
      <c r="B81" s="2" t="s">
        <v>35</v>
      </c>
      <c r="C81" s="100">
        <v>7266</v>
      </c>
      <c r="D81" s="96">
        <v>7145</v>
      </c>
      <c r="E81" s="71">
        <v>705.2023121387283</v>
      </c>
      <c r="F81" s="71">
        <v>734.0797760671799</v>
      </c>
      <c r="G81" s="146" t="b">
        <f>IF(E81&lt;-500,IF(F81&lt;-1000,1))</f>
        <v>0</v>
      </c>
      <c r="H81" s="71">
        <v>1250.6193228736581</v>
      </c>
      <c r="I81" s="101">
        <v>800.2799160251924</v>
      </c>
      <c r="J81" s="118" t="b">
        <f>IF(H81&lt;0,IF(I81&lt;0,1))</f>
        <v>0</v>
      </c>
      <c r="K81" s="112">
        <v>8169.694467382328</v>
      </c>
      <c r="L81" s="112">
        <v>7875.437368789363</v>
      </c>
      <c r="M81" s="113" t="b">
        <f>IF(K81&gt;9471,IF(L81&gt;9837,1))</f>
        <v>0</v>
      </c>
      <c r="N81" s="114">
        <v>21.75</v>
      </c>
      <c r="O81" s="114">
        <v>21.75</v>
      </c>
      <c r="P81" s="115">
        <f>IF(N81&gt;20.92,IF(O81&gt;20.87,1))</f>
        <v>1</v>
      </c>
      <c r="Q81" s="116">
        <v>79.69924812030075</v>
      </c>
      <c r="R81" s="156">
        <v>77.51703082636531</v>
      </c>
      <c r="S81" s="115">
        <f>IF(Q81&gt;50,IF(R81&gt;50,1))</f>
        <v>1</v>
      </c>
      <c r="T81" s="117">
        <f>J81+M81+P81+S81</f>
        <v>2</v>
      </c>
      <c r="U81" s="48"/>
      <c r="V81" s="47"/>
      <c r="W81" s="104"/>
      <c r="X81"/>
      <c r="Y81" s="121"/>
      <c r="Z81" s="128"/>
      <c r="AA81" s="145"/>
      <c r="AB81" s="128"/>
      <c r="AC81" s="128"/>
      <c r="AD81" s="29"/>
    </row>
    <row r="82" spans="1:30" s="33" customFormat="1" ht="15">
      <c r="A82" s="47">
        <v>791</v>
      </c>
      <c r="B82" s="2" t="s">
        <v>299</v>
      </c>
      <c r="C82" s="100">
        <v>5447</v>
      </c>
      <c r="D82" s="96">
        <v>5301</v>
      </c>
      <c r="E82" s="71">
        <v>517.7161740407564</v>
      </c>
      <c r="F82" s="71">
        <v>739.4831163931334</v>
      </c>
      <c r="G82" s="146" t="b">
        <f>IF(E82&lt;-500,IF(F82&lt;-1000,1))</f>
        <v>0</v>
      </c>
      <c r="H82" s="71">
        <v>767.578483568937</v>
      </c>
      <c r="I82" s="101">
        <v>623.2786266742124</v>
      </c>
      <c r="J82" s="118" t="b">
        <f>IF(H82&lt;0,IF(I82&lt;0,1))</f>
        <v>0</v>
      </c>
      <c r="K82" s="112">
        <v>6535.89131632091</v>
      </c>
      <c r="L82" s="112">
        <v>5967.55329183173</v>
      </c>
      <c r="M82" s="113" t="b">
        <f>IF(K82&gt;9471,IF(L82&gt;9837,1))</f>
        <v>0</v>
      </c>
      <c r="N82" s="114">
        <v>22</v>
      </c>
      <c r="O82" s="114">
        <v>22</v>
      </c>
      <c r="P82" s="115">
        <f>IF(N82&gt;20.92,IF(O82&gt;20.87,1))</f>
        <v>1</v>
      </c>
      <c r="Q82" s="116">
        <v>61.420237981393186</v>
      </c>
      <c r="R82" s="156">
        <v>56.84200310559006</v>
      </c>
      <c r="S82" s="115">
        <f>IF(Q82&gt;50,IF(R82&gt;50,1))</f>
        <v>1</v>
      </c>
      <c r="T82" s="117">
        <f>J82+M82+P82+S82</f>
        <v>2</v>
      </c>
      <c r="U82" s="47"/>
      <c r="V82" s="47"/>
      <c r="W82" s="104"/>
      <c r="X82"/>
      <c r="Y82" s="121"/>
      <c r="Z82" s="128"/>
      <c r="AA82" s="145"/>
      <c r="AB82" s="128"/>
      <c r="AC82" s="128"/>
      <c r="AD82" s="29"/>
    </row>
    <row r="83" spans="1:30" s="33" customFormat="1" ht="15">
      <c r="A83" s="47">
        <v>290</v>
      </c>
      <c r="B83" s="2" t="s">
        <v>89</v>
      </c>
      <c r="C83" s="100">
        <v>8499</v>
      </c>
      <c r="D83" s="96">
        <v>8329</v>
      </c>
      <c r="E83" s="71">
        <v>1016.2372043769856</v>
      </c>
      <c r="F83" s="71">
        <v>744.5071437147317</v>
      </c>
      <c r="G83" s="146" t="b">
        <f>IF(E83&lt;-500,IF(F83&lt;-1000,1))</f>
        <v>0</v>
      </c>
      <c r="H83" s="71">
        <v>787.2690904812331</v>
      </c>
      <c r="I83" s="101">
        <v>337.3754352263177</v>
      </c>
      <c r="J83" s="118" t="b">
        <f>IF(H83&lt;0,IF(I83&lt;0,1))</f>
        <v>0</v>
      </c>
      <c r="K83" s="112">
        <v>5930.344746440758</v>
      </c>
      <c r="L83" s="112">
        <v>6673.670308560451</v>
      </c>
      <c r="M83" s="113" t="b">
        <f>IF(K83&gt;9471,IF(L83&gt;9837,1))</f>
        <v>0</v>
      </c>
      <c r="N83" s="114">
        <v>21.5</v>
      </c>
      <c r="O83" s="114">
        <v>21.5</v>
      </c>
      <c r="P83" s="115">
        <f>IF(N83&gt;20.92,IF(O83&gt;20.87,1))</f>
        <v>1</v>
      </c>
      <c r="Q83" s="116">
        <v>57.84612369958672</v>
      </c>
      <c r="R83" s="156">
        <v>65.10972346119536</v>
      </c>
      <c r="S83" s="115">
        <f>IF(Q83&gt;50,IF(R83&gt;50,1))</f>
        <v>1</v>
      </c>
      <c r="T83" s="117">
        <f>J83+M83+P83+S83</f>
        <v>2</v>
      </c>
      <c r="U83" s="47"/>
      <c r="V83" s="47"/>
      <c r="W83" s="104"/>
      <c r="X83"/>
      <c r="Y83" s="121"/>
      <c r="Z83" s="128"/>
      <c r="AA83" s="145"/>
      <c r="AB83" s="128"/>
      <c r="AC83" s="128"/>
      <c r="AD83" s="29"/>
    </row>
    <row r="84" spans="1:30" s="33" customFormat="1" ht="15">
      <c r="A84" s="47">
        <v>403</v>
      </c>
      <c r="B84" s="2" t="s">
        <v>91</v>
      </c>
      <c r="C84" s="100">
        <v>3140</v>
      </c>
      <c r="D84" s="96">
        <v>3078</v>
      </c>
      <c r="E84" s="71">
        <v>927.3885350318471</v>
      </c>
      <c r="F84" s="71">
        <v>825.5360623781677</v>
      </c>
      <c r="G84" s="146" t="b">
        <f>IF(E84&lt;-500,IF(F84&lt;-1000,1))</f>
        <v>0</v>
      </c>
      <c r="H84" s="71">
        <v>621.3375796178344</v>
      </c>
      <c r="I84" s="101">
        <v>729.3697205977908</v>
      </c>
      <c r="J84" s="118" t="b">
        <f>IF(H84&lt;0,IF(I84&lt;0,1))</f>
        <v>0</v>
      </c>
      <c r="K84" s="112">
        <v>5864.968152866241</v>
      </c>
      <c r="L84" s="112">
        <v>4953.216374269005</v>
      </c>
      <c r="M84" s="113" t="b">
        <f>IF(K84&gt;9471,IF(L84&gt;9837,1))</f>
        <v>0</v>
      </c>
      <c r="N84" s="114">
        <v>21</v>
      </c>
      <c r="O84" s="114">
        <v>21</v>
      </c>
      <c r="P84" s="115">
        <f>IF(N84&gt;20.92,IF(O84&gt;20.87,1))</f>
        <v>1</v>
      </c>
      <c r="Q84" s="116">
        <v>61.93466027511463</v>
      </c>
      <c r="R84" s="156">
        <v>61.41014072141063</v>
      </c>
      <c r="S84" s="115">
        <f>IF(Q84&gt;50,IF(R84&gt;50,1))</f>
        <v>1</v>
      </c>
      <c r="T84" s="117">
        <f>J84+M84+P84+S84</f>
        <v>2</v>
      </c>
      <c r="U84" s="47"/>
      <c r="V84" s="47"/>
      <c r="W84" s="104"/>
      <c r="X84"/>
      <c r="Y84" s="121"/>
      <c r="Z84" s="128"/>
      <c r="AA84" s="145"/>
      <c r="AB84" s="128"/>
      <c r="AC84" s="128"/>
      <c r="AD84" s="29"/>
    </row>
    <row r="85" spans="1:30" s="33" customFormat="1" ht="15">
      <c r="A85" s="47">
        <v>759</v>
      </c>
      <c r="B85" s="2" t="s">
        <v>275</v>
      </c>
      <c r="C85" s="100">
        <v>2114</v>
      </c>
      <c r="D85" s="96">
        <v>2085</v>
      </c>
      <c r="E85" s="71">
        <v>754.9668874172185</v>
      </c>
      <c r="F85" s="71">
        <v>873.3812949640288</v>
      </c>
      <c r="G85" s="146" t="b">
        <f>IF(E85&lt;-500,IF(F85&lt;-1000,1))</f>
        <v>0</v>
      </c>
      <c r="H85" s="71">
        <v>934.7209082308419</v>
      </c>
      <c r="I85" s="101">
        <v>661.8705035971223</v>
      </c>
      <c r="J85" s="118" t="b">
        <f>IF(H85&lt;0,IF(I85&lt;0,1))</f>
        <v>0</v>
      </c>
      <c r="K85" s="112">
        <v>6557.710501419111</v>
      </c>
      <c r="L85" s="112">
        <v>6262.350119904077</v>
      </c>
      <c r="M85" s="113" t="b">
        <f>IF(K85&gt;9471,IF(L85&gt;9837,1))</f>
        <v>0</v>
      </c>
      <c r="N85" s="114">
        <v>21.75</v>
      </c>
      <c r="O85" s="114">
        <v>21.75</v>
      </c>
      <c r="P85" s="115">
        <f>IF(N85&gt;20.92,IF(O85&gt;20.87,1))</f>
        <v>1</v>
      </c>
      <c r="Q85" s="116">
        <v>56.748381765597024</v>
      </c>
      <c r="R85" s="156">
        <v>54.52729464439469</v>
      </c>
      <c r="S85" s="115">
        <f>IF(Q85&gt;50,IF(R85&gt;50,1))</f>
        <v>1</v>
      </c>
      <c r="T85" s="117">
        <f>J85+M85+P85+S85</f>
        <v>2</v>
      </c>
      <c r="U85" s="47"/>
      <c r="V85" s="47"/>
      <c r="W85" s="104"/>
      <c r="X85"/>
      <c r="Y85" s="121"/>
      <c r="Z85" s="128"/>
      <c r="AA85" s="145"/>
      <c r="AB85" s="128"/>
      <c r="AC85" s="128"/>
      <c r="AD85" s="29"/>
    </row>
    <row r="86" spans="1:30" s="33" customFormat="1" ht="15">
      <c r="A86" s="47">
        <v>563</v>
      </c>
      <c r="B86" s="2" t="s">
        <v>22</v>
      </c>
      <c r="C86" s="100">
        <v>7472</v>
      </c>
      <c r="D86" s="96">
        <v>7430</v>
      </c>
      <c r="E86" s="71">
        <v>1144.941113490364</v>
      </c>
      <c r="F86" s="71">
        <v>898.3849259757739</v>
      </c>
      <c r="G86" s="146" t="b">
        <f>IF(E86&lt;-500,IF(F86&lt;-1000,1))</f>
        <v>0</v>
      </c>
      <c r="H86" s="71">
        <v>636.509635974304</v>
      </c>
      <c r="I86" s="101">
        <v>74.42799461641991</v>
      </c>
      <c r="J86" s="118" t="b">
        <f>IF(H86&lt;0,IF(I86&lt;0,1))</f>
        <v>0</v>
      </c>
      <c r="K86" s="112">
        <v>5729.7912205567445</v>
      </c>
      <c r="L86" s="112">
        <v>5764.06460296097</v>
      </c>
      <c r="M86" s="113" t="b">
        <f>IF(K86&gt;9471,IF(L86&gt;9837,1))</f>
        <v>0</v>
      </c>
      <c r="N86" s="114">
        <v>21.5</v>
      </c>
      <c r="O86" s="114">
        <v>21.5</v>
      </c>
      <c r="P86" s="115">
        <f>IF(N86&gt;20.92,IF(O86&gt;20.87,1))</f>
        <v>1</v>
      </c>
      <c r="Q86" s="116">
        <v>67.4838693320826</v>
      </c>
      <c r="R86" s="156">
        <v>69.61658721615665</v>
      </c>
      <c r="S86" s="115">
        <f>IF(Q86&gt;50,IF(R86&gt;50,1))</f>
        <v>1</v>
      </c>
      <c r="T86" s="117">
        <f>J86+M86+P86+S86</f>
        <v>2</v>
      </c>
      <c r="U86" s="47" t="s">
        <v>344</v>
      </c>
      <c r="V86" s="47"/>
      <c r="W86" s="104"/>
      <c r="X86"/>
      <c r="Y86" s="121"/>
      <c r="Z86" s="128"/>
      <c r="AA86" s="145"/>
      <c r="AB86" s="128"/>
      <c r="AC86" s="134"/>
      <c r="AD86" s="29"/>
    </row>
    <row r="87" spans="1:30" s="33" customFormat="1" ht="15">
      <c r="A87" s="47">
        <v>78</v>
      </c>
      <c r="B87" s="2" t="s">
        <v>56</v>
      </c>
      <c r="C87" s="100">
        <v>8517</v>
      </c>
      <c r="D87" s="96">
        <v>8379</v>
      </c>
      <c r="E87" s="71">
        <v>-55.41857461547493</v>
      </c>
      <c r="F87" s="71">
        <v>901.0621792576679</v>
      </c>
      <c r="G87" s="146" t="b">
        <f>IF(E87&lt;-500,IF(F87&lt;-1000,1))</f>
        <v>0</v>
      </c>
      <c r="H87" s="71">
        <v>1619.3495362216743</v>
      </c>
      <c r="I87" s="101">
        <v>1414.3692564745197</v>
      </c>
      <c r="J87" s="118" t="b">
        <f>IF(H87&lt;0,IF(I87&lt;0,1))</f>
        <v>0</v>
      </c>
      <c r="K87" s="112">
        <v>8603.264060115065</v>
      </c>
      <c r="L87" s="112">
        <v>8482.515813342881</v>
      </c>
      <c r="M87" s="113" t="b">
        <f>IF(K87&gt;9471,IF(L87&gt;9837,1))</f>
        <v>0</v>
      </c>
      <c r="N87" s="114">
        <v>21.75</v>
      </c>
      <c r="O87" s="114">
        <v>21.75</v>
      </c>
      <c r="P87" s="115">
        <f>IF(N87&gt;20.92,IF(O87&gt;20.87,1))</f>
        <v>1</v>
      </c>
      <c r="Q87" s="116">
        <v>81.62708162708162</v>
      </c>
      <c r="R87" s="156">
        <v>79.87744502774301</v>
      </c>
      <c r="S87" s="115">
        <f>IF(Q87&gt;50,IF(R87&gt;50,1))</f>
        <v>1</v>
      </c>
      <c r="T87" s="117">
        <f>J87+M87+P87+S87</f>
        <v>2</v>
      </c>
      <c r="U87" s="47" t="s">
        <v>344</v>
      </c>
      <c r="V87" s="47"/>
      <c r="W87" s="104"/>
      <c r="X87"/>
      <c r="Y87" s="121"/>
      <c r="Z87" s="128"/>
      <c r="AA87" s="145"/>
      <c r="AB87" s="128"/>
      <c r="AC87" s="128"/>
      <c r="AD87" s="29"/>
    </row>
    <row r="88" spans="1:30" s="33" customFormat="1" ht="15">
      <c r="A88" s="47">
        <v>614</v>
      </c>
      <c r="B88" s="2" t="s">
        <v>128</v>
      </c>
      <c r="C88" s="100">
        <v>3310</v>
      </c>
      <c r="D88" s="96">
        <v>3237</v>
      </c>
      <c r="E88" s="71">
        <v>529.0030211480362</v>
      </c>
      <c r="F88" s="71">
        <v>915.6626506024096</v>
      </c>
      <c r="G88" s="146" t="b">
        <f>IF(E88&lt;-500,IF(F88&lt;-1000,1))</f>
        <v>0</v>
      </c>
      <c r="H88" s="71">
        <v>1474.3202416918427</v>
      </c>
      <c r="I88" s="101">
        <v>909.7930182267531</v>
      </c>
      <c r="J88" s="118" t="b">
        <f>IF(H88&lt;0,IF(I88&lt;0,1))</f>
        <v>0</v>
      </c>
      <c r="K88" s="112">
        <v>5538.972809667674</v>
      </c>
      <c r="L88" s="112">
        <v>5191.226444238492</v>
      </c>
      <c r="M88" s="113" t="b">
        <f>IF(K88&gt;9471,IF(L88&gt;9837,1))</f>
        <v>0</v>
      </c>
      <c r="N88" s="114">
        <v>21.75</v>
      </c>
      <c r="O88" s="114">
        <v>21.75</v>
      </c>
      <c r="P88" s="115">
        <f>IF(N88&gt;20.92,IF(O88&gt;20.87,1))</f>
        <v>1</v>
      </c>
      <c r="Q88" s="116">
        <v>52.53046225259493</v>
      </c>
      <c r="R88" s="156">
        <v>50.48357584734687</v>
      </c>
      <c r="S88" s="115">
        <f>IF(Q88&gt;50,IF(R88&gt;50,1))</f>
        <v>1</v>
      </c>
      <c r="T88" s="117">
        <f>J88+M88+P88+S88</f>
        <v>2</v>
      </c>
      <c r="U88" s="48"/>
      <c r="V88" s="47"/>
      <c r="W88" s="104"/>
      <c r="X88"/>
      <c r="Y88" s="121"/>
      <c r="Z88" s="128"/>
      <c r="AA88" s="145"/>
      <c r="AB88" s="128"/>
      <c r="AC88" s="128"/>
      <c r="AD88" s="29"/>
    </row>
    <row r="89" spans="1:30" s="33" customFormat="1" ht="15">
      <c r="A89" s="47">
        <v>475</v>
      </c>
      <c r="B89" s="2" t="s">
        <v>151</v>
      </c>
      <c r="C89" s="100">
        <v>5477</v>
      </c>
      <c r="D89" s="96">
        <v>5477</v>
      </c>
      <c r="E89" s="71">
        <v>1032.4995435457367</v>
      </c>
      <c r="F89" s="71">
        <v>946.5035603432535</v>
      </c>
      <c r="G89" s="146" t="b">
        <f>IF(E89&lt;-500,IF(F89&lt;-1000,1))</f>
        <v>0</v>
      </c>
      <c r="H89" s="71">
        <v>647.4347270403506</v>
      </c>
      <c r="I89" s="101">
        <v>433.26638670805187</v>
      </c>
      <c r="J89" s="118" t="b">
        <f>IF(H89&lt;0,IF(I89&lt;0,1))</f>
        <v>0</v>
      </c>
      <c r="K89" s="112">
        <v>4703.4873105714805</v>
      </c>
      <c r="L89" s="112">
        <v>5402.592660215446</v>
      </c>
      <c r="M89" s="113" t="b">
        <f>IF(K89&gt;9471,IF(L89&gt;9837,1))</f>
        <v>0</v>
      </c>
      <c r="N89" s="114">
        <v>21.5</v>
      </c>
      <c r="O89" s="114">
        <v>21.5</v>
      </c>
      <c r="P89" s="115">
        <f>IF(N89&gt;20.92,IF(O89&gt;20.87,1))</f>
        <v>1</v>
      </c>
      <c r="Q89" s="116">
        <v>61.22397112892021</v>
      </c>
      <c r="R89" s="156">
        <v>69.0898045965374</v>
      </c>
      <c r="S89" s="115">
        <f>IF(Q89&gt;50,IF(R89&gt;50,1))</f>
        <v>1</v>
      </c>
      <c r="T89" s="117">
        <f>J89+M89+P89+S89</f>
        <v>2</v>
      </c>
      <c r="U89" s="47"/>
      <c r="V89" s="47"/>
      <c r="W89" s="104"/>
      <c r="X89"/>
      <c r="Y89" s="121"/>
      <c r="Z89" s="128"/>
      <c r="AA89" s="145"/>
      <c r="AB89" s="128"/>
      <c r="AC89" s="128"/>
      <c r="AD89" s="29"/>
    </row>
    <row r="90" spans="1:30" s="33" customFormat="1" ht="15">
      <c r="A90" s="47">
        <v>426</v>
      </c>
      <c r="B90" s="2" t="s">
        <v>76</v>
      </c>
      <c r="C90" s="100">
        <v>12150</v>
      </c>
      <c r="D90" s="96">
        <v>12145</v>
      </c>
      <c r="E90" s="71">
        <v>913.1687242798354</v>
      </c>
      <c r="F90" s="71">
        <v>970.6875257307534</v>
      </c>
      <c r="G90" s="146" t="b">
        <f>IF(E90&lt;-500,IF(F90&lt;-1000,1))</f>
        <v>0</v>
      </c>
      <c r="H90" s="71">
        <v>643.2921810699589</v>
      </c>
      <c r="I90" s="101">
        <v>429.0654590366406</v>
      </c>
      <c r="J90" s="118" t="b">
        <f>IF(H90&lt;0,IF(I90&lt;0,1))</f>
        <v>0</v>
      </c>
      <c r="K90" s="112">
        <v>4103.621399176955</v>
      </c>
      <c r="L90" s="112">
        <v>4051.2968299711815</v>
      </c>
      <c r="M90" s="113" t="b">
        <f>IF(K90&gt;9471,IF(L90&gt;9837,1))</f>
        <v>0</v>
      </c>
      <c r="N90" s="114">
        <v>21.5</v>
      </c>
      <c r="O90" s="114">
        <v>21.5</v>
      </c>
      <c r="P90" s="115">
        <f>IF(N90&gt;20.92,IF(O90&gt;20.87,1))</f>
        <v>1</v>
      </c>
      <c r="Q90" s="116">
        <v>50.25716271526759</v>
      </c>
      <c r="R90" s="156">
        <v>51.05359203918021</v>
      </c>
      <c r="S90" s="115">
        <f>IF(Q90&gt;50,IF(R90&gt;50,1))</f>
        <v>1</v>
      </c>
      <c r="T90" s="117">
        <f>J90+M90+P90+S90</f>
        <v>2</v>
      </c>
      <c r="U90" s="47"/>
      <c r="V90" s="47"/>
      <c r="W90" s="104"/>
      <c r="X90"/>
      <c r="Y90" s="121"/>
      <c r="Z90" s="128"/>
      <c r="AA90" s="145"/>
      <c r="AB90" s="128"/>
      <c r="AC90" s="128"/>
      <c r="AD90" s="29"/>
    </row>
    <row r="91" spans="1:30" s="33" customFormat="1" ht="15">
      <c r="A91" s="47">
        <v>746</v>
      </c>
      <c r="B91" s="2" t="s">
        <v>31</v>
      </c>
      <c r="C91" s="100">
        <v>5035</v>
      </c>
      <c r="D91" s="96">
        <v>4980</v>
      </c>
      <c r="E91" s="71">
        <v>633.7636544190666</v>
      </c>
      <c r="F91" s="71">
        <v>997.7911646586344</v>
      </c>
      <c r="G91" s="146" t="b">
        <f>IF(E91&lt;-500,IF(F91&lt;-1000,1))</f>
        <v>0</v>
      </c>
      <c r="H91" s="71">
        <v>956.9016881827209</v>
      </c>
      <c r="I91" s="101">
        <v>717.6706827309237</v>
      </c>
      <c r="J91" s="118" t="b">
        <f>IF(H91&lt;0,IF(I91&lt;0,1))</f>
        <v>0</v>
      </c>
      <c r="K91" s="112">
        <v>6238.1330685203575</v>
      </c>
      <c r="L91" s="112">
        <v>6837.14859437751</v>
      </c>
      <c r="M91" s="113" t="b">
        <f>IF(K91&gt;9471,IF(L91&gt;9837,1))</f>
        <v>0</v>
      </c>
      <c r="N91" s="114">
        <v>21.75</v>
      </c>
      <c r="O91" s="114">
        <v>21.75</v>
      </c>
      <c r="P91" s="115">
        <f>IF(N91&gt;20.92,IF(O91&gt;20.87,1))</f>
        <v>1</v>
      </c>
      <c r="Q91" s="116">
        <v>65.60235541791887</v>
      </c>
      <c r="R91" s="156">
        <v>68.8769764403802</v>
      </c>
      <c r="S91" s="115">
        <f>IF(Q91&gt;50,IF(R91&gt;50,1))</f>
        <v>1</v>
      </c>
      <c r="T91" s="117">
        <f>J91+M91+P91+S91</f>
        <v>2</v>
      </c>
      <c r="U91" s="47"/>
      <c r="V91" s="47"/>
      <c r="W91" s="104"/>
      <c r="X91"/>
      <c r="Y91" s="121"/>
      <c r="Z91" s="128"/>
      <c r="AA91" s="145"/>
      <c r="AB91" s="128"/>
      <c r="AC91" s="128"/>
      <c r="AD91" s="29"/>
    </row>
    <row r="92" spans="1:30" s="33" customFormat="1" ht="15">
      <c r="A92" s="47">
        <v>320</v>
      </c>
      <c r="B92" s="2" t="s">
        <v>42</v>
      </c>
      <c r="C92" s="100">
        <v>7534</v>
      </c>
      <c r="D92" s="96">
        <v>7370</v>
      </c>
      <c r="E92" s="71">
        <v>961.3750995487125</v>
      </c>
      <c r="F92" s="71">
        <v>1019.4029850746269</v>
      </c>
      <c r="G92" s="146" t="b">
        <f>IF(E92&lt;-500,IF(F92&lt;-1000,1))</f>
        <v>0</v>
      </c>
      <c r="H92" s="71">
        <v>1054.9508893018317</v>
      </c>
      <c r="I92" s="101">
        <v>1189.280868385346</v>
      </c>
      <c r="J92" s="118" t="b">
        <f>IF(H92&lt;0,IF(I92&lt;0,1))</f>
        <v>0</v>
      </c>
      <c r="K92" s="112">
        <v>9511.813113883727</v>
      </c>
      <c r="L92" s="112">
        <v>8987.51696065129</v>
      </c>
      <c r="M92" s="113" t="b">
        <f>IF(K92&gt;9471,IF(L92&gt;9837,1))</f>
        <v>0</v>
      </c>
      <c r="N92" s="114">
        <v>21</v>
      </c>
      <c r="O92" s="114">
        <v>21.5</v>
      </c>
      <c r="P92" s="115">
        <f>IF(N92&gt;20.92,IF(O92&gt;20.87,1))</f>
        <v>1</v>
      </c>
      <c r="Q92" s="116">
        <v>100.32998749908081</v>
      </c>
      <c r="R92" s="156">
        <v>94.46148245893434</v>
      </c>
      <c r="S92" s="115">
        <f>IF(Q92&gt;50,IF(R92&gt;50,1))</f>
        <v>1</v>
      </c>
      <c r="T92" s="117">
        <f>J92+M92+P92+S92</f>
        <v>2</v>
      </c>
      <c r="U92" s="47"/>
      <c r="V92" s="47"/>
      <c r="W92" s="104"/>
      <c r="X92"/>
      <c r="Y92" s="121"/>
      <c r="Z92" s="128"/>
      <c r="AA92" s="145"/>
      <c r="AB92" s="128"/>
      <c r="AC92" s="128"/>
      <c r="AD92" s="29"/>
    </row>
    <row r="93" spans="1:30" s="33" customFormat="1" ht="15">
      <c r="A93" s="47">
        <v>47</v>
      </c>
      <c r="B93" s="2" t="s">
        <v>16</v>
      </c>
      <c r="C93" s="100">
        <v>1893</v>
      </c>
      <c r="D93" s="96">
        <v>1852</v>
      </c>
      <c r="E93" s="71">
        <v>739.5668251452721</v>
      </c>
      <c r="F93" s="71">
        <v>1043.7365010799135</v>
      </c>
      <c r="G93" s="146" t="b">
        <f>IF(E93&lt;-500,IF(F93&lt;-1000,1))</f>
        <v>0</v>
      </c>
      <c r="H93" s="71">
        <v>1068.1458003169573</v>
      </c>
      <c r="I93" s="101">
        <v>844.4924406047516</v>
      </c>
      <c r="J93" s="118" t="b">
        <f>IF(H93&lt;0,IF(I93&lt;0,1))</f>
        <v>0</v>
      </c>
      <c r="K93" s="119">
        <v>5492.340200739567</v>
      </c>
      <c r="L93" s="119">
        <v>5075.053995680346</v>
      </c>
      <c r="M93" s="113" t="b">
        <f>IF(K93&gt;9471,IF(L93&gt;9837,1))</f>
        <v>0</v>
      </c>
      <c r="N93" s="114">
        <v>21.25</v>
      </c>
      <c r="O93" s="114">
        <v>21.25</v>
      </c>
      <c r="P93" s="115">
        <f>IF(N93&gt;20.92,IF(O93&gt;20.87,1))</f>
        <v>1</v>
      </c>
      <c r="Q93" s="116">
        <v>81.73696239351756</v>
      </c>
      <c r="R93" s="156">
        <v>65.1107928216362</v>
      </c>
      <c r="S93" s="115">
        <f>IF(Q93&gt;50,IF(R93&gt;50,1))</f>
        <v>1</v>
      </c>
      <c r="T93" s="117">
        <f>J93+M93+P93+S93</f>
        <v>2</v>
      </c>
      <c r="U93" s="47" t="s">
        <v>344</v>
      </c>
      <c r="V93" s="47"/>
      <c r="W93" s="104"/>
      <c r="X93"/>
      <c r="Y93" s="121"/>
      <c r="Z93" s="128"/>
      <c r="AA93" s="145"/>
      <c r="AB93" s="128"/>
      <c r="AC93" s="128"/>
      <c r="AD93" s="29"/>
    </row>
    <row r="94" spans="1:30" s="33" customFormat="1" ht="15">
      <c r="A94" s="47">
        <v>301</v>
      </c>
      <c r="B94" s="2" t="s">
        <v>287</v>
      </c>
      <c r="C94" s="100">
        <v>21203</v>
      </c>
      <c r="D94" s="96">
        <v>20952</v>
      </c>
      <c r="E94" s="71">
        <v>941.0460783851343</v>
      </c>
      <c r="F94" s="71">
        <v>1089.299350897289</v>
      </c>
      <c r="G94" s="146" t="b">
        <f>IF(E94&lt;-500,IF(F94&lt;-1000,1))</f>
        <v>0</v>
      </c>
      <c r="H94" s="71">
        <v>946.2811866245343</v>
      </c>
      <c r="I94" s="101">
        <v>760.4047346315388</v>
      </c>
      <c r="J94" s="118" t="b">
        <f>IF(H94&lt;0,IF(I94&lt;0,1))</f>
        <v>0</v>
      </c>
      <c r="K94" s="112">
        <v>6485.874640381078</v>
      </c>
      <c r="L94" s="112">
        <v>6436.330660557464</v>
      </c>
      <c r="M94" s="113" t="b">
        <f>IF(K94&gt;9471,IF(L94&gt;9837,1))</f>
        <v>0</v>
      </c>
      <c r="N94" s="114">
        <v>21</v>
      </c>
      <c r="O94" s="114">
        <v>21</v>
      </c>
      <c r="P94" s="115">
        <f>IF(N94&gt;20.92,IF(O94&gt;20.87,1))</f>
        <v>1</v>
      </c>
      <c r="Q94" s="116">
        <v>76.89394944749671</v>
      </c>
      <c r="R94" s="156">
        <v>77.99454321736184</v>
      </c>
      <c r="S94" s="115">
        <f>IF(Q94&gt;50,IF(R94&gt;50,1))</f>
        <v>1</v>
      </c>
      <c r="T94" s="117">
        <f>J94+M94+P94+S94</f>
        <v>2</v>
      </c>
      <c r="U94" s="47"/>
      <c r="V94" s="47"/>
      <c r="W94" s="104"/>
      <c r="X94"/>
      <c r="Y94" s="121"/>
      <c r="Z94" s="128"/>
      <c r="AA94" s="145"/>
      <c r="AB94" s="128"/>
      <c r="AC94" s="128"/>
      <c r="AD94" s="29"/>
    </row>
    <row r="95" spans="1:30" s="33" customFormat="1" ht="15">
      <c r="A95" s="47">
        <v>686</v>
      </c>
      <c r="B95" s="2" t="s">
        <v>93</v>
      </c>
      <c r="C95" s="100">
        <v>3255</v>
      </c>
      <c r="D95" s="96">
        <v>3196</v>
      </c>
      <c r="E95" s="71">
        <v>1495.5453149001537</v>
      </c>
      <c r="F95" s="71">
        <v>1113.2665832290363</v>
      </c>
      <c r="G95" s="146" t="b">
        <f>IF(E95&lt;-500,IF(F95&lt;-1000,1))</f>
        <v>0</v>
      </c>
      <c r="H95" s="71">
        <v>876.1904761904761</v>
      </c>
      <c r="I95" s="101">
        <v>298.81101376720903</v>
      </c>
      <c r="J95" s="118" t="b">
        <f>IF(H95&lt;0,IF(I95&lt;0,1))</f>
        <v>0</v>
      </c>
      <c r="K95" s="112">
        <v>5486.328725038402</v>
      </c>
      <c r="L95" s="112">
        <v>6141.426783479349</v>
      </c>
      <c r="M95" s="113" t="b">
        <f>IF(K95&gt;9471,IF(L95&gt;9837,1))</f>
        <v>0</v>
      </c>
      <c r="N95" s="114">
        <v>22</v>
      </c>
      <c r="O95" s="114">
        <v>22</v>
      </c>
      <c r="P95" s="115">
        <f>IF(N95&gt;20.92,IF(O95&gt;20.87,1))</f>
        <v>1</v>
      </c>
      <c r="Q95" s="116">
        <v>52.38792314730101</v>
      </c>
      <c r="R95" s="156">
        <v>57.75045307517607</v>
      </c>
      <c r="S95" s="115">
        <f>IF(Q95&gt;50,IF(R95&gt;50,1))</f>
        <v>1</v>
      </c>
      <c r="T95" s="117">
        <f>J95+M95+P95+S95</f>
        <v>2</v>
      </c>
      <c r="U95" s="47"/>
      <c r="V95" s="47"/>
      <c r="W95" s="104"/>
      <c r="X95"/>
      <c r="Y95" s="121"/>
      <c r="Z95" s="128"/>
      <c r="AA95" s="145"/>
      <c r="AB95" s="128"/>
      <c r="AC95" s="128"/>
      <c r="AD95" s="29"/>
    </row>
    <row r="96" spans="1:30" s="33" customFormat="1" ht="15">
      <c r="A96" s="47">
        <v>408</v>
      </c>
      <c r="B96" s="2" t="s">
        <v>252</v>
      </c>
      <c r="C96" s="100">
        <v>14494</v>
      </c>
      <c r="D96" s="96">
        <v>14427</v>
      </c>
      <c r="E96" s="71">
        <v>1259.0727197461017</v>
      </c>
      <c r="F96" s="71">
        <v>1145.0752062105773</v>
      </c>
      <c r="G96" s="146" t="b">
        <f>IF(E96&lt;-500,IF(F96&lt;-1000,1))</f>
        <v>0</v>
      </c>
      <c r="H96" s="71">
        <v>864.5646474403202</v>
      </c>
      <c r="I96" s="101">
        <v>595.4806959173771</v>
      </c>
      <c r="J96" s="118" t="b">
        <f>IF(H96&lt;0,IF(I96&lt;0,1))</f>
        <v>0</v>
      </c>
      <c r="K96" s="112">
        <v>6371.1190837587965</v>
      </c>
      <c r="L96" s="112">
        <v>7020.51708601927</v>
      </c>
      <c r="M96" s="113" t="b">
        <f>IF(K96&gt;9471,IF(L96&gt;9837,1))</f>
        <v>0</v>
      </c>
      <c r="N96" s="114">
        <v>21</v>
      </c>
      <c r="O96" s="114">
        <v>21.5</v>
      </c>
      <c r="P96" s="115">
        <f>IF(N96&gt;20.92,IF(O96&gt;20.87,1))</f>
        <v>1</v>
      </c>
      <c r="Q96" s="116">
        <v>92.67201363629447</v>
      </c>
      <c r="R96" s="156">
        <v>102.0020874122944</v>
      </c>
      <c r="S96" s="115">
        <f>IF(Q96&gt;50,IF(R96&gt;50,1))</f>
        <v>1</v>
      </c>
      <c r="T96" s="117">
        <f>J96+M96+P96+S96</f>
        <v>2</v>
      </c>
      <c r="U96" s="48"/>
      <c r="V96" s="47"/>
      <c r="W96" s="104"/>
      <c r="X96"/>
      <c r="Y96" s="121"/>
      <c r="Z96" s="128"/>
      <c r="AA96" s="145"/>
      <c r="AB96" s="128"/>
      <c r="AC96" s="128"/>
      <c r="AD96" s="29"/>
    </row>
    <row r="97" spans="1:30" s="33" customFormat="1" ht="15">
      <c r="A97" s="47">
        <v>75</v>
      </c>
      <c r="B97" s="2" t="s">
        <v>177</v>
      </c>
      <c r="C97" s="100">
        <v>20493</v>
      </c>
      <c r="D97" s="96">
        <v>20286</v>
      </c>
      <c r="E97" s="71">
        <v>851.754257551359</v>
      </c>
      <c r="F97" s="71">
        <v>1145.2233067139898</v>
      </c>
      <c r="G97" s="146" t="b">
        <f>IF(E97&lt;-500,IF(F97&lt;-1000,1))</f>
        <v>0</v>
      </c>
      <c r="H97" s="71">
        <v>1269.9458351632265</v>
      </c>
      <c r="I97" s="101">
        <v>985.3100660554077</v>
      </c>
      <c r="J97" s="118" t="b">
        <f>IF(H97&lt;0,IF(I97&lt;0,1))</f>
        <v>0</v>
      </c>
      <c r="K97" s="112">
        <v>7412.579905333529</v>
      </c>
      <c r="L97" s="112">
        <v>7567.386374839791</v>
      </c>
      <c r="M97" s="113" t="b">
        <f>IF(K97&gt;9471,IF(L97&gt;9837,1))</f>
        <v>0</v>
      </c>
      <c r="N97" s="114">
        <v>21</v>
      </c>
      <c r="O97" s="114">
        <v>21</v>
      </c>
      <c r="P97" s="115">
        <f>IF(N97&gt;20.92,IF(O97&gt;20.87,1))</f>
        <v>1</v>
      </c>
      <c r="Q97" s="116">
        <v>87.06131920353121</v>
      </c>
      <c r="R97" s="156">
        <v>89.89359494126275</v>
      </c>
      <c r="S97" s="115">
        <f>IF(Q97&gt;50,IF(R97&gt;50,1))</f>
        <v>1</v>
      </c>
      <c r="T97" s="117">
        <f>J97+M97+P97+S97</f>
        <v>2</v>
      </c>
      <c r="U97" s="47"/>
      <c r="V97" s="47"/>
      <c r="W97" s="104"/>
      <c r="X97"/>
      <c r="Y97" s="121"/>
      <c r="Z97" s="128"/>
      <c r="AA97" s="145"/>
      <c r="AB97" s="128"/>
      <c r="AC97" s="128"/>
      <c r="AD97" s="29"/>
    </row>
    <row r="98" spans="1:30" s="33" customFormat="1" ht="15">
      <c r="A98" s="47">
        <v>405</v>
      </c>
      <c r="B98" s="2" t="s">
        <v>196</v>
      </c>
      <c r="C98" s="100">
        <v>72909</v>
      </c>
      <c r="D98" s="96">
        <v>72699</v>
      </c>
      <c r="E98" s="71">
        <v>1100.3031175849346</v>
      </c>
      <c r="F98" s="71">
        <v>1222.8778937812074</v>
      </c>
      <c r="G98" s="146" t="b">
        <f>IF(E98&lt;-500,IF(F98&lt;-1000,1))</f>
        <v>0</v>
      </c>
      <c r="H98" s="71">
        <v>1153.5201415463112</v>
      </c>
      <c r="I98" s="101">
        <v>1009.6975199108654</v>
      </c>
      <c r="J98" s="118" t="b">
        <f>IF(H98&lt;0,IF(I98&lt;0,1))</f>
        <v>0</v>
      </c>
      <c r="K98" s="112">
        <v>6864.982375289745</v>
      </c>
      <c r="L98" s="112">
        <v>6601.645139547999</v>
      </c>
      <c r="M98" s="113" t="b">
        <f>IF(K98&gt;9471,IF(L98&gt;9837,1))</f>
        <v>0</v>
      </c>
      <c r="N98" s="114">
        <v>21</v>
      </c>
      <c r="O98" s="114">
        <v>21</v>
      </c>
      <c r="P98" s="115">
        <f>IF(N98&gt;20.92,IF(O98&gt;20.87,1))</f>
        <v>1</v>
      </c>
      <c r="Q98" s="116">
        <v>88.76323409616981</v>
      </c>
      <c r="R98" s="156">
        <v>83.3186676153291</v>
      </c>
      <c r="S98" s="115">
        <f>IF(Q98&gt;50,IF(R98&gt;50,1))</f>
        <v>1</v>
      </c>
      <c r="T98" s="117">
        <f>J98+M98+P98+S98</f>
        <v>2</v>
      </c>
      <c r="U98" s="47"/>
      <c r="V98" s="47"/>
      <c r="W98" s="104"/>
      <c r="X98"/>
      <c r="Y98" s="121"/>
      <c r="Z98" s="128"/>
      <c r="AA98" s="145"/>
      <c r="AB98" s="128"/>
      <c r="AC98" s="128"/>
      <c r="AD98" s="29"/>
    </row>
    <row r="99" spans="1:30" s="33" customFormat="1" ht="15">
      <c r="A99" s="47">
        <v>893</v>
      </c>
      <c r="B99" s="2" t="s">
        <v>246</v>
      </c>
      <c r="C99" s="100">
        <v>7521</v>
      </c>
      <c r="D99" s="96">
        <v>7455</v>
      </c>
      <c r="E99" s="71">
        <v>1860.3909054646988</v>
      </c>
      <c r="F99" s="71">
        <v>1234.339369550637</v>
      </c>
      <c r="G99" s="146" t="b">
        <f>IF(E99&lt;-500,IF(F99&lt;-1000,1))</f>
        <v>0</v>
      </c>
      <c r="H99" s="71">
        <v>480.9200904135089</v>
      </c>
      <c r="I99" s="101">
        <v>266.26425217974514</v>
      </c>
      <c r="J99" s="118" t="b">
        <f>IF(H99&lt;0,IF(I99&lt;0,1))</f>
        <v>0</v>
      </c>
      <c r="K99" s="112">
        <v>6209.679563887781</v>
      </c>
      <c r="L99" s="112">
        <v>7055.399061032864</v>
      </c>
      <c r="M99" s="113" t="b">
        <f>IF(K99&gt;9471,IF(L99&gt;9837,1))</f>
        <v>0</v>
      </c>
      <c r="N99" s="114">
        <v>21</v>
      </c>
      <c r="O99" s="114">
        <v>21.25</v>
      </c>
      <c r="P99" s="115">
        <f>IF(N99&gt;20.92,IF(O99&gt;20.87,1))</f>
        <v>1</v>
      </c>
      <c r="Q99" s="116">
        <v>91.55154864039552</v>
      </c>
      <c r="R99" s="156">
        <v>102.43464491227078</v>
      </c>
      <c r="S99" s="115">
        <f>IF(Q99&gt;50,IF(R99&gt;50,1))</f>
        <v>1</v>
      </c>
      <c r="T99" s="117">
        <f>J99+M99+P99+S99</f>
        <v>2</v>
      </c>
      <c r="U99" s="76"/>
      <c r="V99" s="47"/>
      <c r="W99" s="104"/>
      <c r="X99"/>
      <c r="Y99" s="121"/>
      <c r="Z99" s="128"/>
      <c r="AA99" s="145"/>
      <c r="AB99" s="128"/>
      <c r="AC99" s="128"/>
      <c r="AD99" s="29"/>
    </row>
    <row r="100" spans="1:30" s="33" customFormat="1" ht="15">
      <c r="A100" s="47">
        <v>233</v>
      </c>
      <c r="B100" s="2" t="s">
        <v>108</v>
      </c>
      <c r="C100" s="100">
        <v>16278</v>
      </c>
      <c r="D100" s="96">
        <v>16022</v>
      </c>
      <c r="E100" s="71">
        <v>1581.521071384691</v>
      </c>
      <c r="F100" s="71">
        <v>1250.9050056172764</v>
      </c>
      <c r="G100" s="146" t="b">
        <f>IF(E100&lt;-500,IF(F100&lt;-1000,1))</f>
        <v>0</v>
      </c>
      <c r="H100" s="71">
        <v>953.0654871605848</v>
      </c>
      <c r="I100" s="101">
        <v>395.14417675695915</v>
      </c>
      <c r="J100" s="118" t="b">
        <f>IF(H100&lt;0,IF(I100&lt;0,1))</f>
        <v>0</v>
      </c>
      <c r="K100" s="112">
        <v>6660.093377564811</v>
      </c>
      <c r="L100" s="112">
        <v>7588.62813631257</v>
      </c>
      <c r="M100" s="113" t="b">
        <f>IF(K100&gt;9471,IF(L100&gt;9837,1))</f>
        <v>0</v>
      </c>
      <c r="N100" s="114">
        <v>21.75</v>
      </c>
      <c r="O100" s="114">
        <v>21.75</v>
      </c>
      <c r="P100" s="115">
        <f>IF(N100&gt;20.92,IF(O100&gt;20.87,1))</f>
        <v>1</v>
      </c>
      <c r="Q100" s="116">
        <v>60.12860893535042</v>
      </c>
      <c r="R100" s="156">
        <v>68.22771764851583</v>
      </c>
      <c r="S100" s="115">
        <f>IF(Q100&gt;50,IF(R100&gt;50,1))</f>
        <v>1</v>
      </c>
      <c r="T100" s="117">
        <f>J100+M100+P100+S100</f>
        <v>2</v>
      </c>
      <c r="U100" s="48"/>
      <c r="V100" s="47"/>
      <c r="W100" s="104"/>
      <c r="X100"/>
      <c r="Y100" s="121"/>
      <c r="Z100" s="128"/>
      <c r="AA100" s="145"/>
      <c r="AB100" s="128"/>
      <c r="AC100" s="128"/>
      <c r="AD100" s="29"/>
    </row>
    <row r="101" spans="1:30" s="33" customFormat="1" ht="15">
      <c r="A101" s="47">
        <v>139</v>
      </c>
      <c r="B101" s="2" t="s">
        <v>8</v>
      </c>
      <c r="C101" s="100">
        <v>9966</v>
      </c>
      <c r="D101" s="96">
        <v>9862</v>
      </c>
      <c r="E101" s="71">
        <v>1457.8567128236002</v>
      </c>
      <c r="F101" s="71">
        <v>1332.7925370107482</v>
      </c>
      <c r="G101" s="146" t="b">
        <f>IF(E101&lt;-500,IF(F101&lt;-1000,1))</f>
        <v>0</v>
      </c>
      <c r="H101" s="71">
        <v>729.6809151113787</v>
      </c>
      <c r="I101" s="101">
        <v>446.76536199553846</v>
      </c>
      <c r="J101" s="118" t="b">
        <f>IF(H101&lt;0,IF(I101&lt;0,1))</f>
        <v>0</v>
      </c>
      <c r="K101" s="112">
        <v>5289.082881798114</v>
      </c>
      <c r="L101" s="112">
        <v>5780.267694179679</v>
      </c>
      <c r="M101" s="113" t="b">
        <f>IF(K101&gt;9471,IF(L101&gt;9837,1))</f>
        <v>0</v>
      </c>
      <c r="N101" s="114">
        <v>21.25</v>
      </c>
      <c r="O101" s="114">
        <v>21.25</v>
      </c>
      <c r="P101" s="115">
        <f>IF(N101&gt;20.92,IF(O101&gt;20.87,1))</f>
        <v>1</v>
      </c>
      <c r="Q101" s="116">
        <v>64.84540839870789</v>
      </c>
      <c r="R101" s="156">
        <v>66.05822212830974</v>
      </c>
      <c r="S101" s="115">
        <f>IF(Q101&gt;50,IF(R101&gt;50,1))</f>
        <v>1</v>
      </c>
      <c r="T101" s="117">
        <f>J101+M101+P101+S101</f>
        <v>2</v>
      </c>
      <c r="U101" s="47"/>
      <c r="V101" s="47"/>
      <c r="W101" s="104"/>
      <c r="X101"/>
      <c r="Y101" s="121"/>
      <c r="Z101" s="128"/>
      <c r="AA101" s="145"/>
      <c r="AB101" s="128"/>
      <c r="AC101" s="128"/>
      <c r="AD101" s="29"/>
    </row>
    <row r="102" spans="1:30" s="33" customFormat="1" ht="15">
      <c r="A102" s="47">
        <v>288</v>
      </c>
      <c r="B102" s="2" t="s">
        <v>137</v>
      </c>
      <c r="C102" s="100">
        <v>6531</v>
      </c>
      <c r="D102" s="96">
        <v>6509</v>
      </c>
      <c r="E102" s="71">
        <v>1357.8318787322003</v>
      </c>
      <c r="F102" s="71">
        <v>1339.683515132893</v>
      </c>
      <c r="G102" s="146" t="b">
        <f>IF(E102&lt;-500,IF(F102&lt;-1000,1))</f>
        <v>0</v>
      </c>
      <c r="H102" s="71">
        <v>601.5924054509264</v>
      </c>
      <c r="I102" s="101">
        <v>476.8781686895068</v>
      </c>
      <c r="J102" s="118" t="b">
        <f>IF(H102&lt;0,IF(I102&lt;0,1))</f>
        <v>0</v>
      </c>
      <c r="K102" s="112">
        <v>4018.8332567753787</v>
      </c>
      <c r="L102" s="112">
        <v>3881.70225841143</v>
      </c>
      <c r="M102" s="113" t="b">
        <f>IF(K102&gt;9471,IF(L102&gt;9837,1))</f>
        <v>0</v>
      </c>
      <c r="N102" s="114">
        <v>21.25</v>
      </c>
      <c r="O102" s="114">
        <v>22</v>
      </c>
      <c r="P102" s="115">
        <f>IF(N102&gt;20.92,IF(O102&gt;20.87,1))</f>
        <v>1</v>
      </c>
      <c r="Q102" s="116">
        <v>58.61467918721146</v>
      </c>
      <c r="R102" s="156">
        <v>53.00239592692423</v>
      </c>
      <c r="S102" s="115">
        <f>IF(Q102&gt;50,IF(R102&gt;50,1))</f>
        <v>1</v>
      </c>
      <c r="T102" s="117">
        <f>J102+M102+P102+S102</f>
        <v>2</v>
      </c>
      <c r="U102" s="47"/>
      <c r="V102" s="47"/>
      <c r="W102" s="104"/>
      <c r="X102"/>
      <c r="Y102" s="121"/>
      <c r="Z102" s="128"/>
      <c r="AA102" s="145"/>
      <c r="AB102" s="128"/>
      <c r="AC102" s="128"/>
      <c r="AD102" s="29"/>
    </row>
    <row r="103" spans="1:30" s="33" customFormat="1" ht="15">
      <c r="A103" s="47">
        <v>249</v>
      </c>
      <c r="B103" s="2" t="s">
        <v>98</v>
      </c>
      <c r="C103" s="100">
        <v>9919</v>
      </c>
      <c r="D103" s="96">
        <v>9762</v>
      </c>
      <c r="E103" s="71">
        <v>1373.4247403972174</v>
      </c>
      <c r="F103" s="71">
        <v>1441.7127637779145</v>
      </c>
      <c r="G103" s="146" t="b">
        <f>IF(E103&lt;-500,IF(F103&lt;-1000,1))</f>
        <v>0</v>
      </c>
      <c r="H103" s="71">
        <v>1250.1260207682226</v>
      </c>
      <c r="I103" s="101">
        <v>1121.3890596189306</v>
      </c>
      <c r="J103" s="118" t="b">
        <f>IF(H103&lt;0,IF(I103&lt;0,1))</f>
        <v>0</v>
      </c>
      <c r="K103" s="112">
        <v>10122.391370097792</v>
      </c>
      <c r="L103" s="112">
        <v>10472.546609301373</v>
      </c>
      <c r="M103" s="113">
        <f>IF(K103&gt;9471,IF(L103&gt;9837,1))</f>
        <v>1</v>
      </c>
      <c r="N103" s="114">
        <v>20.5</v>
      </c>
      <c r="O103" s="114">
        <v>21.5</v>
      </c>
      <c r="P103" s="115" t="b">
        <f>IF(N103&gt;20.92,IF(O103&gt;20.87,1))</f>
        <v>0</v>
      </c>
      <c r="Q103" s="116">
        <v>111.34185981379797</v>
      </c>
      <c r="R103" s="156">
        <v>112.17781315028063</v>
      </c>
      <c r="S103" s="115">
        <f>IF(Q103&gt;50,IF(R103&gt;50,1))</f>
        <v>1</v>
      </c>
      <c r="T103" s="117">
        <f>J103+M103+P103+S103</f>
        <v>2</v>
      </c>
      <c r="U103" s="47"/>
      <c r="V103" s="47"/>
      <c r="W103" s="104"/>
      <c r="X103"/>
      <c r="Y103" s="121"/>
      <c r="Z103" s="128"/>
      <c r="AA103" s="145"/>
      <c r="AB103" s="128"/>
      <c r="AC103" s="128"/>
      <c r="AD103" s="29"/>
    </row>
    <row r="104" spans="1:30" s="33" customFormat="1" ht="15">
      <c r="A104" s="47">
        <v>265</v>
      </c>
      <c r="B104" s="2" t="s">
        <v>182</v>
      </c>
      <c r="C104" s="100">
        <v>1132</v>
      </c>
      <c r="D104" s="96">
        <v>1103</v>
      </c>
      <c r="E104" s="71">
        <v>1819.7879858657245</v>
      </c>
      <c r="F104" s="71">
        <v>1459.6554850407979</v>
      </c>
      <c r="G104" s="146" t="b">
        <f>IF(E104&lt;-500,IF(F104&lt;-1000,1))</f>
        <v>0</v>
      </c>
      <c r="H104" s="71">
        <v>1017.6678445229682</v>
      </c>
      <c r="I104" s="101">
        <v>155.9383499546691</v>
      </c>
      <c r="J104" s="118" t="b">
        <f>IF(H104&lt;0,IF(I104&lt;0,1))</f>
        <v>0</v>
      </c>
      <c r="K104" s="112">
        <v>6864.840989399293</v>
      </c>
      <c r="L104" s="112">
        <v>7793.291024478694</v>
      </c>
      <c r="M104" s="113" t="b">
        <f>IF(K104&gt;9471,IF(L104&gt;9837,1))</f>
        <v>0</v>
      </c>
      <c r="N104" s="114">
        <v>21</v>
      </c>
      <c r="O104" s="114">
        <v>21.5</v>
      </c>
      <c r="P104" s="115">
        <f>IF(N104&gt;20.92,IF(O104&gt;20.87,1))</f>
        <v>1</v>
      </c>
      <c r="Q104" s="116">
        <v>51.45217569786535</v>
      </c>
      <c r="R104" s="156">
        <v>57.338920900995284</v>
      </c>
      <c r="S104" s="115">
        <f>IF(Q104&gt;50,IF(R104&gt;50,1))</f>
        <v>1</v>
      </c>
      <c r="T104" s="117">
        <f>J104+M104+P104+S104</f>
        <v>2</v>
      </c>
      <c r="U104" s="76"/>
      <c r="V104" s="47"/>
      <c r="W104" s="104"/>
      <c r="X104"/>
      <c r="Y104" s="121"/>
      <c r="Z104" s="128"/>
      <c r="AA104" s="145"/>
      <c r="AB104" s="128"/>
      <c r="AC104" s="128"/>
      <c r="AD104" s="29"/>
    </row>
    <row r="105" spans="1:30" s="33" customFormat="1" ht="15">
      <c r="A105" s="47">
        <v>584</v>
      </c>
      <c r="B105" s="2" t="s">
        <v>65</v>
      </c>
      <c r="C105" s="100">
        <v>2860</v>
      </c>
      <c r="D105" s="96">
        <v>2825</v>
      </c>
      <c r="E105" s="71">
        <v>2006.6433566433566</v>
      </c>
      <c r="F105" s="71">
        <v>1518.58407079646</v>
      </c>
      <c r="G105" s="146" t="b">
        <f>IF(E105&lt;-500,IF(F105&lt;-1000,1))</f>
        <v>0</v>
      </c>
      <c r="H105" s="71">
        <v>695.8041958041958</v>
      </c>
      <c r="I105" s="101">
        <v>144.07079646017698</v>
      </c>
      <c r="J105" s="118" t="b">
        <f>IF(H105&lt;0,IF(I105&lt;0,1))</f>
        <v>0</v>
      </c>
      <c r="K105" s="112">
        <v>5320.979020979021</v>
      </c>
      <c r="L105" s="112">
        <v>6568.141592920354</v>
      </c>
      <c r="M105" s="113" t="b">
        <f>IF(K105&gt;9471,IF(L105&gt;9837,1))</f>
        <v>0</v>
      </c>
      <c r="N105" s="114">
        <v>21.5</v>
      </c>
      <c r="O105" s="114">
        <v>21.5</v>
      </c>
      <c r="P105" s="115">
        <f>IF(N105&gt;20.92,IF(O105&gt;20.87,1))</f>
        <v>1</v>
      </c>
      <c r="Q105" s="116">
        <v>55.70893776321947</v>
      </c>
      <c r="R105" s="156">
        <v>67.19716550983068</v>
      </c>
      <c r="S105" s="115">
        <f>IF(Q105&gt;50,IF(R105&gt;50,1))</f>
        <v>1</v>
      </c>
      <c r="T105" s="117">
        <f>J105+M105+P105+S105</f>
        <v>2</v>
      </c>
      <c r="U105" s="47"/>
      <c r="V105" s="47"/>
      <c r="W105" s="104"/>
      <c r="X105"/>
      <c r="Y105" s="121"/>
      <c r="Z105" s="128"/>
      <c r="AA105" s="145"/>
      <c r="AB105" s="128"/>
      <c r="AC105" s="128"/>
      <c r="AD105" s="29"/>
    </row>
    <row r="106" spans="1:30" s="33" customFormat="1" ht="15">
      <c r="A106" s="47">
        <v>535</v>
      </c>
      <c r="B106" s="2" t="s">
        <v>104</v>
      </c>
      <c r="C106" s="100">
        <v>10815</v>
      </c>
      <c r="D106" s="96">
        <v>10737</v>
      </c>
      <c r="E106" s="71">
        <v>1331.391585760518</v>
      </c>
      <c r="F106" s="71">
        <v>1535.1587966843624</v>
      </c>
      <c r="G106" s="146" t="b">
        <f>IF(E106&lt;-500,IF(F106&lt;-1000,1))</f>
        <v>0</v>
      </c>
      <c r="H106" s="71">
        <v>930.9292649098473</v>
      </c>
      <c r="I106" s="101">
        <v>726.3667691161404</v>
      </c>
      <c r="J106" s="118" t="b">
        <f>IF(H106&lt;0,IF(I106&lt;0,1))</f>
        <v>0</v>
      </c>
      <c r="K106" s="112">
        <v>8558.853444290336</v>
      </c>
      <c r="L106" s="112">
        <v>9352.612461581448</v>
      </c>
      <c r="M106" s="113" t="b">
        <f>IF(K106&gt;9471,IF(L106&gt;9837,1))</f>
        <v>0</v>
      </c>
      <c r="N106" s="114">
        <v>21.5</v>
      </c>
      <c r="O106" s="114">
        <v>21.5</v>
      </c>
      <c r="P106" s="115">
        <f>IF(N106&gt;20.92,IF(O106&gt;20.87,1))</f>
        <v>1</v>
      </c>
      <c r="Q106" s="116">
        <v>85.24119700311081</v>
      </c>
      <c r="R106" s="156">
        <v>88.94483236193663</v>
      </c>
      <c r="S106" s="115">
        <f>IF(Q106&gt;50,IF(R106&gt;50,1))</f>
        <v>1</v>
      </c>
      <c r="T106" s="117">
        <f>J106+M106+P106+S106</f>
        <v>2</v>
      </c>
      <c r="U106" s="47" t="s">
        <v>344</v>
      </c>
      <c r="V106" s="47"/>
      <c r="W106" s="104"/>
      <c r="X106"/>
      <c r="Y106" s="121"/>
      <c r="Z106" s="128"/>
      <c r="AA106" s="145"/>
      <c r="AB106" s="128"/>
      <c r="AC106" s="128"/>
      <c r="AD106" s="29"/>
    </row>
    <row r="107" spans="1:30" s="33" customFormat="1" ht="15">
      <c r="A107" s="47">
        <v>287</v>
      </c>
      <c r="B107" s="2" t="s">
        <v>33</v>
      </c>
      <c r="C107" s="100">
        <v>6638</v>
      </c>
      <c r="D107" s="96">
        <v>6596</v>
      </c>
      <c r="E107" s="71">
        <v>1605.0015064778547</v>
      </c>
      <c r="F107" s="71">
        <v>1619.3147362037598</v>
      </c>
      <c r="G107" s="146" t="b">
        <f>IF(E107&lt;-500,IF(F107&lt;-1000,1))</f>
        <v>0</v>
      </c>
      <c r="H107" s="71">
        <v>950.73817414884</v>
      </c>
      <c r="I107" s="101">
        <v>505.7610673135233</v>
      </c>
      <c r="J107" s="118" t="b">
        <f>IF(H107&lt;0,IF(I107&lt;0,1))</f>
        <v>0</v>
      </c>
      <c r="K107" s="112">
        <v>3984.7845736667673</v>
      </c>
      <c r="L107" s="112">
        <v>5611.431170406307</v>
      </c>
      <c r="M107" s="113" t="b">
        <f>IF(K107&gt;9471,IF(L107&gt;9837,1))</f>
        <v>0</v>
      </c>
      <c r="N107" s="114">
        <v>21.5</v>
      </c>
      <c r="O107" s="114">
        <v>21.5</v>
      </c>
      <c r="P107" s="115">
        <f>IF(N107&gt;20.92,IF(O107&gt;20.87,1))</f>
        <v>1</v>
      </c>
      <c r="Q107" s="116">
        <v>58.96841729999514</v>
      </c>
      <c r="R107" s="156">
        <v>72.86773980419244</v>
      </c>
      <c r="S107" s="115">
        <f>IF(Q107&gt;50,IF(R107&gt;50,1))</f>
        <v>1</v>
      </c>
      <c r="T107" s="117">
        <f>J107+M107+P107+S107</f>
        <v>2</v>
      </c>
      <c r="U107" s="47"/>
      <c r="V107" s="50"/>
      <c r="W107" s="104"/>
      <c r="X107"/>
      <c r="Y107" s="121"/>
      <c r="Z107" s="128"/>
      <c r="AA107" s="145"/>
      <c r="AB107" s="128"/>
      <c r="AC107" s="128"/>
      <c r="AD107" s="29"/>
    </row>
    <row r="108" spans="1:30" s="33" customFormat="1" ht="15">
      <c r="A108" s="47">
        <v>849</v>
      </c>
      <c r="B108" s="2" t="s">
        <v>69</v>
      </c>
      <c r="C108" s="100">
        <v>3192</v>
      </c>
      <c r="D108" s="96">
        <v>3112</v>
      </c>
      <c r="E108" s="71">
        <v>1510.6516290726818</v>
      </c>
      <c r="F108" s="71">
        <v>1622.1079691516709</v>
      </c>
      <c r="G108" s="146" t="b">
        <f>IF(E108&lt;-500,IF(F108&lt;-1000,1))</f>
        <v>0</v>
      </c>
      <c r="H108" s="71">
        <v>1108.0827067669172</v>
      </c>
      <c r="I108" s="101">
        <v>989.7172236503856</v>
      </c>
      <c r="J108" s="118" t="b">
        <f>IF(H108&lt;0,IF(I108&lt;0,1))</f>
        <v>0</v>
      </c>
      <c r="K108" s="112">
        <v>9670.112781954887</v>
      </c>
      <c r="L108" s="112">
        <v>9173.521850899742</v>
      </c>
      <c r="M108" s="113" t="b">
        <f>IF(K108&gt;9471,IF(L108&gt;9837,1))</f>
        <v>0</v>
      </c>
      <c r="N108" s="114">
        <v>21.5</v>
      </c>
      <c r="O108" s="114">
        <v>21.75</v>
      </c>
      <c r="P108" s="115">
        <f>IF(N108&gt;20.92,IF(O108&gt;20.87,1))</f>
        <v>1</v>
      </c>
      <c r="Q108" s="116">
        <v>83.91534819730506</v>
      </c>
      <c r="R108" s="156">
        <v>77.5406404663628</v>
      </c>
      <c r="S108" s="115">
        <f>IF(Q108&gt;50,IF(R108&gt;50,1))</f>
        <v>1</v>
      </c>
      <c r="T108" s="117">
        <f>J108+M108+P108+S108</f>
        <v>2</v>
      </c>
      <c r="U108" s="47"/>
      <c r="V108" s="47"/>
      <c r="W108" s="104"/>
      <c r="X108"/>
      <c r="Y108" s="121"/>
      <c r="Z108" s="128"/>
      <c r="AA108" s="145"/>
      <c r="AB108" s="128"/>
      <c r="AC108" s="128"/>
      <c r="AD108" s="29"/>
    </row>
    <row r="109" spans="1:30" s="33" customFormat="1" ht="15">
      <c r="A109" s="47">
        <v>433</v>
      </c>
      <c r="B109" s="2" t="s">
        <v>190</v>
      </c>
      <c r="C109" s="100">
        <v>8028</v>
      </c>
      <c r="D109" s="96">
        <v>7861</v>
      </c>
      <c r="E109" s="71">
        <v>1700.4235176880918</v>
      </c>
      <c r="F109" s="71">
        <v>1649.662892761735</v>
      </c>
      <c r="G109" s="146" t="b">
        <f>IF(E109&lt;-500,IF(F109&lt;-1000,1))</f>
        <v>0</v>
      </c>
      <c r="H109" s="71">
        <v>508.0966616841056</v>
      </c>
      <c r="I109" s="101">
        <v>305.9407200101768</v>
      </c>
      <c r="J109" s="118" t="b">
        <f>IF(H109&lt;0,IF(I109&lt;0,1))</f>
        <v>0</v>
      </c>
      <c r="K109" s="112">
        <v>3586.322869955157</v>
      </c>
      <c r="L109" s="112">
        <v>3560.361277191197</v>
      </c>
      <c r="M109" s="113" t="b">
        <f>IF(K109&gt;9471,IF(L109&gt;9837,1))</f>
        <v>0</v>
      </c>
      <c r="N109" s="114">
        <v>21.5</v>
      </c>
      <c r="O109" s="114">
        <v>21.5</v>
      </c>
      <c r="P109" s="115">
        <f>IF(N109&gt;20.92,IF(O109&gt;20.87,1))</f>
        <v>1</v>
      </c>
      <c r="Q109" s="116">
        <v>52.825503452037495</v>
      </c>
      <c r="R109" s="156">
        <v>54.590219027162874</v>
      </c>
      <c r="S109" s="115">
        <f>IF(Q109&gt;50,IF(R109&gt;50,1))</f>
        <v>1</v>
      </c>
      <c r="T109" s="117">
        <f>J109+M109+P109+S109</f>
        <v>2</v>
      </c>
      <c r="U109" s="48"/>
      <c r="V109" s="47"/>
      <c r="W109" s="104"/>
      <c r="X109"/>
      <c r="Y109" s="121"/>
      <c r="Z109" s="128"/>
      <c r="AA109" s="145"/>
      <c r="AB109" s="128"/>
      <c r="AC109" s="128"/>
      <c r="AD109" s="29"/>
    </row>
    <row r="110" spans="1:30" s="33" customFormat="1" ht="15">
      <c r="A110" s="47">
        <v>915</v>
      </c>
      <c r="B110" s="2" t="s">
        <v>23</v>
      </c>
      <c r="C110" s="100">
        <v>21155</v>
      </c>
      <c r="D110" s="96">
        <v>20829</v>
      </c>
      <c r="E110" s="71">
        <v>1714.8191916804537</v>
      </c>
      <c r="F110" s="71">
        <v>1724.4706899034998</v>
      </c>
      <c r="G110" s="146" t="b">
        <f>IF(E110&lt;-500,IF(F110&lt;-1000,1))</f>
        <v>0</v>
      </c>
      <c r="H110" s="71">
        <v>816.9227133065468</v>
      </c>
      <c r="I110" s="101">
        <v>786.6436218733497</v>
      </c>
      <c r="J110" s="118" t="b">
        <f>IF(H110&lt;0,IF(I110&lt;0,1))</f>
        <v>0</v>
      </c>
      <c r="K110" s="112">
        <v>8265.516426376744</v>
      </c>
      <c r="L110" s="112">
        <v>8727.59133899851</v>
      </c>
      <c r="M110" s="113" t="b">
        <f>IF(K110&gt;9471,IF(L110&gt;9837,1))</f>
        <v>0</v>
      </c>
      <c r="N110" s="114">
        <v>21</v>
      </c>
      <c r="O110" s="114">
        <v>21</v>
      </c>
      <c r="P110" s="115">
        <f>IF(N110&gt;20.92,IF(O110&gt;20.87,1))</f>
        <v>1</v>
      </c>
      <c r="Q110" s="116">
        <v>81.90146382655651</v>
      </c>
      <c r="R110" s="156">
        <v>70.23631964469192</v>
      </c>
      <c r="S110" s="115">
        <f>IF(Q110&gt;50,IF(R110&gt;50,1))</f>
        <v>1</v>
      </c>
      <c r="T110" s="117">
        <f>J110+M110+P110+S110</f>
        <v>2</v>
      </c>
      <c r="U110" s="47"/>
      <c r="V110" s="47"/>
      <c r="W110" s="104"/>
      <c r="X110"/>
      <c r="Y110" s="121"/>
      <c r="Z110" s="128"/>
      <c r="AA110" s="145"/>
      <c r="AB110" s="128"/>
      <c r="AC110" s="128"/>
      <c r="AD110" s="29"/>
    </row>
    <row r="111" spans="1:30" s="33" customFormat="1" ht="15">
      <c r="A111" s="47">
        <v>743</v>
      </c>
      <c r="B111" s="2" t="s">
        <v>146</v>
      </c>
      <c r="C111" s="100">
        <v>62676</v>
      </c>
      <c r="D111" s="96">
        <v>63288</v>
      </c>
      <c r="E111" s="71">
        <v>1813.2937647584401</v>
      </c>
      <c r="F111" s="71">
        <v>1778.5836177474403</v>
      </c>
      <c r="G111" s="146" t="b">
        <f>IF(E111&lt;-500,IF(F111&lt;-1000,1))</f>
        <v>0</v>
      </c>
      <c r="H111" s="71">
        <v>1072.4998404492947</v>
      </c>
      <c r="I111" s="101">
        <v>825.5119453924915</v>
      </c>
      <c r="J111" s="118" t="b">
        <f>IF(H111&lt;0,IF(I111&lt;0,1))</f>
        <v>0</v>
      </c>
      <c r="K111" s="112">
        <v>8582.487714595698</v>
      </c>
      <c r="L111" s="112">
        <v>9204.967766401212</v>
      </c>
      <c r="M111" s="113" t="b">
        <f>IF(K111&gt;9471,IF(L111&gt;9837,1))</f>
        <v>0</v>
      </c>
      <c r="N111" s="114">
        <v>21</v>
      </c>
      <c r="O111" s="114">
        <v>21</v>
      </c>
      <c r="P111" s="115">
        <f>IF(N111&gt;20.92,IF(O111&gt;20.87,1))</f>
        <v>1</v>
      </c>
      <c r="Q111" s="116">
        <v>108.71685612876705</v>
      </c>
      <c r="R111" s="156">
        <v>113.71840762629182</v>
      </c>
      <c r="S111" s="115">
        <f>IF(Q111&gt;50,IF(R111&gt;50,1))</f>
        <v>1</v>
      </c>
      <c r="T111" s="117">
        <f>J111+M111+P111+S111</f>
        <v>2</v>
      </c>
      <c r="U111" s="47"/>
      <c r="V111" s="47"/>
      <c r="W111" s="104"/>
      <c r="X111"/>
      <c r="Y111" s="121"/>
      <c r="Z111" s="128"/>
      <c r="AA111" s="145"/>
      <c r="AB111" s="128"/>
      <c r="AC111" s="128"/>
      <c r="AD111" s="29"/>
    </row>
    <row r="112" spans="1:30" s="33" customFormat="1" ht="15">
      <c r="A112" s="47">
        <v>10</v>
      </c>
      <c r="B112" s="2" t="s">
        <v>204</v>
      </c>
      <c r="C112" s="100">
        <v>11713</v>
      </c>
      <c r="D112" s="96">
        <v>11544</v>
      </c>
      <c r="E112" s="71">
        <v>1717.7495090924613</v>
      </c>
      <c r="F112" s="71">
        <v>1789.4144144144143</v>
      </c>
      <c r="G112" s="146" t="b">
        <f>IF(E112&lt;-500,IF(F112&lt;-1000,1))</f>
        <v>0</v>
      </c>
      <c r="H112" s="71">
        <v>875.5229232476736</v>
      </c>
      <c r="I112" s="101">
        <v>664.2411642411641</v>
      </c>
      <c r="J112" s="118" t="b">
        <f>IF(H112&lt;0,IF(I112&lt;0,1))</f>
        <v>0</v>
      </c>
      <c r="K112" s="119">
        <v>6004.183385981389</v>
      </c>
      <c r="L112" s="119">
        <v>6158.350658350658</v>
      </c>
      <c r="M112" s="113" t="b">
        <f>IF(K112&gt;9471,IF(L112&gt;9837,1))</f>
        <v>0</v>
      </c>
      <c r="N112" s="114">
        <v>21.25</v>
      </c>
      <c r="O112" s="114">
        <v>21.25</v>
      </c>
      <c r="P112" s="115">
        <f>IF(N112&gt;20.92,IF(O112&gt;20.87,1))</f>
        <v>1</v>
      </c>
      <c r="Q112" s="116">
        <v>58.44925189275976</v>
      </c>
      <c r="R112" s="156">
        <v>59.98275778159393</v>
      </c>
      <c r="S112" s="115">
        <f>IF(Q112&gt;50,IF(R112&gt;50,1))</f>
        <v>1</v>
      </c>
      <c r="T112" s="117">
        <f>J112+M112+P112+S112</f>
        <v>2</v>
      </c>
      <c r="U112" s="47"/>
      <c r="V112" s="50"/>
      <c r="W112" s="104"/>
      <c r="X112"/>
      <c r="Y112" s="121"/>
      <c r="Z112" s="128"/>
      <c r="AA112" s="145"/>
      <c r="AB112" s="128"/>
      <c r="AC112" s="128"/>
      <c r="AD112" s="29"/>
    </row>
    <row r="113" spans="1:30" s="33" customFormat="1" ht="15">
      <c r="A113" s="47">
        <v>687</v>
      </c>
      <c r="B113" s="2" t="s">
        <v>81</v>
      </c>
      <c r="C113" s="100">
        <v>1698</v>
      </c>
      <c r="D113" s="96">
        <v>1651</v>
      </c>
      <c r="E113" s="71">
        <v>1780.9187279151943</v>
      </c>
      <c r="F113" s="71">
        <v>1912.7801332525742</v>
      </c>
      <c r="G113" s="146" t="b">
        <f>IF(E113&lt;-500,IF(F113&lt;-1000,1))</f>
        <v>0</v>
      </c>
      <c r="H113" s="71">
        <v>1359.8351001177855</v>
      </c>
      <c r="I113" s="101">
        <v>1077.5287704421564</v>
      </c>
      <c r="J113" s="118" t="b">
        <f>IF(H113&lt;0,IF(I113&lt;0,1))</f>
        <v>0</v>
      </c>
      <c r="K113" s="112">
        <v>10235.571260306242</v>
      </c>
      <c r="L113" s="112">
        <v>9730.466384009691</v>
      </c>
      <c r="M113" s="113" t="b">
        <f>IF(K113&gt;9471,IF(L113&gt;9837,1))</f>
        <v>0</v>
      </c>
      <c r="N113" s="114">
        <v>21</v>
      </c>
      <c r="O113" s="114">
        <v>22</v>
      </c>
      <c r="P113" s="115">
        <f>IF(N113&gt;20.92,IF(O113&gt;20.87,1))</f>
        <v>1</v>
      </c>
      <c r="Q113" s="116">
        <v>81.1966153109284</v>
      </c>
      <c r="R113" s="156">
        <v>77.95173916552336</v>
      </c>
      <c r="S113" s="115">
        <f>IF(Q113&gt;50,IF(R113&gt;50,1))</f>
        <v>1</v>
      </c>
      <c r="T113" s="117">
        <f>J113+M113+P113+S113</f>
        <v>2</v>
      </c>
      <c r="U113" s="48"/>
      <c r="V113" s="47"/>
      <c r="W113" s="104"/>
      <c r="X113"/>
      <c r="Y113" s="121"/>
      <c r="Z113" s="128"/>
      <c r="AA113" s="145"/>
      <c r="AB113" s="128"/>
      <c r="AC113" s="128"/>
      <c r="AD113" s="29"/>
    </row>
    <row r="114" spans="1:30" s="33" customFormat="1" ht="15">
      <c r="A114" s="47">
        <v>698</v>
      </c>
      <c r="B114" s="2" t="s">
        <v>186</v>
      </c>
      <c r="C114" s="100">
        <v>62420</v>
      </c>
      <c r="D114" s="96">
        <v>62922</v>
      </c>
      <c r="E114" s="71">
        <v>2110.0608779237423</v>
      </c>
      <c r="F114" s="71">
        <v>1942.1029210768888</v>
      </c>
      <c r="G114" s="146" t="b">
        <f>IF(E114&lt;-500,IF(F114&lt;-1000,1))</f>
        <v>0</v>
      </c>
      <c r="H114" s="71">
        <v>843.1111823133612</v>
      </c>
      <c r="I114" s="101">
        <v>599.2498649121134</v>
      </c>
      <c r="J114" s="118" t="b">
        <f>IF(H114&lt;0,IF(I114&lt;0,1))</f>
        <v>0</v>
      </c>
      <c r="K114" s="112">
        <v>3650.448574174944</v>
      </c>
      <c r="L114" s="112">
        <v>4270.430056260132</v>
      </c>
      <c r="M114" s="113" t="b">
        <f>IF(K114&gt;9471,IF(L114&gt;9837,1))</f>
        <v>0</v>
      </c>
      <c r="N114" s="114">
        <v>21</v>
      </c>
      <c r="O114" s="114">
        <v>21</v>
      </c>
      <c r="P114" s="115">
        <f>IF(N114&gt;20.92,IF(O114&gt;20.87,1))</f>
        <v>1</v>
      </c>
      <c r="Q114" s="116">
        <v>59.498212812757764</v>
      </c>
      <c r="R114" s="156">
        <v>66.7558280693813</v>
      </c>
      <c r="S114" s="115">
        <f>IF(Q114&gt;50,IF(R114&gt;50,1))</f>
        <v>1</v>
      </c>
      <c r="T114" s="117">
        <f>J114+M114+P114+S114</f>
        <v>2</v>
      </c>
      <c r="U114" s="48"/>
      <c r="V114" s="47"/>
      <c r="W114" s="104"/>
      <c r="X114"/>
      <c r="Y114" s="121"/>
      <c r="Z114" s="128"/>
      <c r="AA114" s="145"/>
      <c r="AB114" s="128"/>
      <c r="AC114" s="128"/>
      <c r="AD114" s="29"/>
    </row>
    <row r="115" spans="1:30" s="33" customFormat="1" ht="15">
      <c r="A115" s="47">
        <v>205</v>
      </c>
      <c r="B115" s="2" t="s">
        <v>54</v>
      </c>
      <c r="C115" s="100">
        <v>37239</v>
      </c>
      <c r="D115" s="96">
        <v>36973</v>
      </c>
      <c r="E115" s="71">
        <v>2232.363919546712</v>
      </c>
      <c r="F115" s="71">
        <v>1956.7792713601816</v>
      </c>
      <c r="G115" s="146" t="b">
        <f>IF(E115&lt;-500,IF(F115&lt;-1000,1))</f>
        <v>0</v>
      </c>
      <c r="H115" s="71">
        <v>1201.1600741158463</v>
      </c>
      <c r="I115" s="101">
        <v>776.2150758661727</v>
      </c>
      <c r="J115" s="118" t="b">
        <f>IF(H115&lt;0,IF(I115&lt;0,1))</f>
        <v>0</v>
      </c>
      <c r="K115" s="112">
        <v>9023.523725126885</v>
      </c>
      <c r="L115" s="112">
        <v>10379.439050117653</v>
      </c>
      <c r="M115" s="113" t="b">
        <f>IF(K115&gt;9471,IF(L115&gt;9837,1))</f>
        <v>0</v>
      </c>
      <c r="N115" s="114">
        <v>21</v>
      </c>
      <c r="O115" s="114">
        <v>21</v>
      </c>
      <c r="P115" s="115">
        <f>IF(N115&gt;20.92,IF(O115&gt;20.87,1))</f>
        <v>1</v>
      </c>
      <c r="Q115" s="116">
        <v>90.60269670222559</v>
      </c>
      <c r="R115" s="156">
        <v>101.4902332989685</v>
      </c>
      <c r="S115" s="115">
        <f>IF(Q115&gt;50,IF(R115&gt;50,1))</f>
        <v>1</v>
      </c>
      <c r="T115" s="117">
        <f>J115+M115+P115+S115</f>
        <v>2</v>
      </c>
      <c r="U115" s="47"/>
      <c r="V115" s="47"/>
      <c r="W115" s="104"/>
      <c r="X115"/>
      <c r="Y115" s="121"/>
      <c r="Z115" s="128"/>
      <c r="AA115" s="145"/>
      <c r="AB115" s="128"/>
      <c r="AC115" s="128"/>
      <c r="AD115" s="29"/>
    </row>
    <row r="116" spans="1:30" s="33" customFormat="1" ht="15">
      <c r="A116" s="47">
        <v>851</v>
      </c>
      <c r="B116" s="2" t="s">
        <v>141</v>
      </c>
      <c r="C116" s="100">
        <v>21928</v>
      </c>
      <c r="D116" s="96">
        <v>21875</v>
      </c>
      <c r="E116" s="71">
        <v>1931.1838744983584</v>
      </c>
      <c r="F116" s="71">
        <v>2013.0285714285715</v>
      </c>
      <c r="G116" s="146" t="b">
        <f>IF(E116&lt;-500,IF(F116&lt;-1000,1))</f>
        <v>0</v>
      </c>
      <c r="H116" s="71">
        <v>655.4633345494345</v>
      </c>
      <c r="I116" s="101">
        <v>622.3542857142858</v>
      </c>
      <c r="J116" s="118" t="b">
        <f>IF(H116&lt;0,IF(I116&lt;0,1))</f>
        <v>0</v>
      </c>
      <c r="K116" s="112">
        <v>4625.410434148122</v>
      </c>
      <c r="L116" s="112">
        <v>4991.588571428571</v>
      </c>
      <c r="M116" s="113" t="b">
        <f>IF(K116&gt;9471,IF(L116&gt;9837,1))</f>
        <v>0</v>
      </c>
      <c r="N116" s="114">
        <v>21</v>
      </c>
      <c r="O116" s="114">
        <v>21</v>
      </c>
      <c r="P116" s="115">
        <f>IF(N116&gt;20.92,IF(O116&gt;20.87,1))</f>
        <v>1</v>
      </c>
      <c r="Q116" s="116">
        <v>69.5775658465126</v>
      </c>
      <c r="R116" s="156">
        <v>68.96510234431776</v>
      </c>
      <c r="S116" s="115">
        <f>IF(Q116&gt;50,IF(R116&gt;50,1))</f>
        <v>1</v>
      </c>
      <c r="T116" s="117">
        <f>J116+M116+P116+S116</f>
        <v>2</v>
      </c>
      <c r="U116" s="47"/>
      <c r="V116" s="47"/>
      <c r="W116" s="104"/>
      <c r="X116"/>
      <c r="Y116" s="121"/>
      <c r="Z116" s="128"/>
      <c r="AA116" s="145"/>
      <c r="AB116" s="128"/>
      <c r="AC116" s="128"/>
      <c r="AD116" s="29"/>
    </row>
    <row r="117" spans="1:30" s="33" customFormat="1" ht="15">
      <c r="A117" s="47">
        <v>592</v>
      </c>
      <c r="B117" s="2" t="s">
        <v>284</v>
      </c>
      <c r="C117" s="100">
        <v>3920</v>
      </c>
      <c r="D117" s="96">
        <v>3900</v>
      </c>
      <c r="E117" s="71">
        <v>2175.2551020408164</v>
      </c>
      <c r="F117" s="71">
        <v>2104.102564102564</v>
      </c>
      <c r="G117" s="146" t="b">
        <f>IF(E117&lt;-500,IF(F117&lt;-1000,1))</f>
        <v>0</v>
      </c>
      <c r="H117" s="71">
        <v>430.8673469387755</v>
      </c>
      <c r="I117" s="101">
        <v>345.89743589743586</v>
      </c>
      <c r="J117" s="118" t="b">
        <f>IF(H117&lt;0,IF(I117&lt;0,1))</f>
        <v>0</v>
      </c>
      <c r="K117" s="112">
        <v>5200.765306122449</v>
      </c>
      <c r="L117" s="112">
        <v>5787.692307692308</v>
      </c>
      <c r="M117" s="113" t="b">
        <f>IF(K117&gt;9471,IF(L117&gt;9837,1))</f>
        <v>0</v>
      </c>
      <c r="N117" s="114">
        <v>21.25</v>
      </c>
      <c r="O117" s="114">
        <v>21.75</v>
      </c>
      <c r="P117" s="115">
        <f>IF(N117&gt;20.92,IF(O117&gt;20.87,1))</f>
        <v>1</v>
      </c>
      <c r="Q117" s="116">
        <v>73.88777666555444</v>
      </c>
      <c r="R117" s="156">
        <v>81.97669473505145</v>
      </c>
      <c r="S117" s="115">
        <f>IF(Q117&gt;50,IF(R117&gt;50,1))</f>
        <v>1</v>
      </c>
      <c r="T117" s="117">
        <f>J117+M117+P117+S117</f>
        <v>2</v>
      </c>
      <c r="U117" s="47"/>
      <c r="V117" s="47"/>
      <c r="W117" s="104"/>
      <c r="X117"/>
      <c r="Y117" s="121"/>
      <c r="Z117" s="128"/>
      <c r="AA117" s="145"/>
      <c r="AB117" s="128"/>
      <c r="AC117" s="128"/>
      <c r="AD117" s="29"/>
    </row>
    <row r="118" spans="1:30" s="33" customFormat="1" ht="15">
      <c r="A118" s="47">
        <v>272</v>
      </c>
      <c r="B118" s="2" t="s">
        <v>169</v>
      </c>
      <c r="C118" s="100">
        <v>47723</v>
      </c>
      <c r="D118" s="96">
        <v>47657</v>
      </c>
      <c r="E118" s="71">
        <v>2065.503006935859</v>
      </c>
      <c r="F118" s="71">
        <v>2111.001531779172</v>
      </c>
      <c r="G118" s="146" t="b">
        <f>IF(E118&lt;-500,IF(F118&lt;-1000,1))</f>
        <v>0</v>
      </c>
      <c r="H118" s="71">
        <v>1348.6788341051486</v>
      </c>
      <c r="I118" s="101">
        <v>990.0958935728224</v>
      </c>
      <c r="J118" s="118" t="b">
        <f>IF(H118&lt;0,IF(I118&lt;0,1))</f>
        <v>0</v>
      </c>
      <c r="K118" s="112">
        <v>9485.237726044046</v>
      </c>
      <c r="L118" s="112">
        <v>8573.619824999476</v>
      </c>
      <c r="M118" s="113" t="b">
        <f>IF(K118&gt;9471,IF(L118&gt;9837,1))</f>
        <v>0</v>
      </c>
      <c r="N118" s="114">
        <v>21.75</v>
      </c>
      <c r="O118" s="114">
        <v>21.75</v>
      </c>
      <c r="P118" s="115">
        <f>IF(N118&gt;20.92,IF(O118&gt;20.87,1))</f>
        <v>1</v>
      </c>
      <c r="Q118" s="116">
        <v>93.32409665079216</v>
      </c>
      <c r="R118" s="156">
        <v>85.19323723176124</v>
      </c>
      <c r="S118" s="115">
        <f>IF(Q118&gt;50,IF(R118&gt;50,1))</f>
        <v>1</v>
      </c>
      <c r="T118" s="117">
        <f>J118+M118+P118+S118</f>
        <v>2</v>
      </c>
      <c r="U118" s="47"/>
      <c r="V118" s="47"/>
      <c r="W118" s="104"/>
      <c r="X118"/>
      <c r="Y118" s="121"/>
      <c r="Z118" s="128"/>
      <c r="AA118" s="145"/>
      <c r="AB118" s="128"/>
      <c r="AC118" s="128"/>
      <c r="AD118" s="29"/>
    </row>
    <row r="119" spans="1:30" s="33" customFormat="1" ht="15">
      <c r="A119" s="47">
        <v>49</v>
      </c>
      <c r="B119" s="2" t="s">
        <v>282</v>
      </c>
      <c r="C119" s="100">
        <v>279044</v>
      </c>
      <c r="D119" s="96">
        <v>283632</v>
      </c>
      <c r="E119" s="71">
        <v>2150.918851507289</v>
      </c>
      <c r="F119" s="71">
        <v>2131.7869633891805</v>
      </c>
      <c r="G119" s="146" t="b">
        <f>IF(E119&lt;-500,IF(F119&lt;-1000,1))</f>
        <v>0</v>
      </c>
      <c r="H119" s="71">
        <v>1144.267570705695</v>
      </c>
      <c r="I119" s="101">
        <v>1057.444152986969</v>
      </c>
      <c r="J119" s="118" t="b">
        <f>IF(H119&lt;0,IF(I119&lt;0,1))</f>
        <v>0</v>
      </c>
      <c r="K119" s="112">
        <v>12290.817935522715</v>
      </c>
      <c r="L119" s="112">
        <v>12349.209539121113</v>
      </c>
      <c r="M119" s="113">
        <f>IF(K119&gt;9471,IF(L119&gt;9837,1))</f>
        <v>1</v>
      </c>
      <c r="N119" s="114">
        <v>18</v>
      </c>
      <c r="O119" s="114">
        <v>18</v>
      </c>
      <c r="P119" s="115" t="b">
        <f>IF(N119&gt;20.92,IF(O119&gt;20.87,1))</f>
        <v>0</v>
      </c>
      <c r="Q119" s="116">
        <v>147.25046516140154</v>
      </c>
      <c r="R119" s="156">
        <v>143.48878060487368</v>
      </c>
      <c r="S119" s="115">
        <f>IF(Q119&gt;50,IF(R119&gt;50,1))</f>
        <v>1</v>
      </c>
      <c r="T119" s="117">
        <f>J119+M119+P119+S119</f>
        <v>2</v>
      </c>
      <c r="U119" s="47"/>
      <c r="V119" s="47"/>
      <c r="W119" s="104"/>
      <c r="X119"/>
      <c r="Y119" s="121"/>
      <c r="Z119" s="128"/>
      <c r="AA119" s="145"/>
      <c r="AB119" s="128"/>
      <c r="AC119" s="128"/>
      <c r="AD119" s="29"/>
    </row>
    <row r="120" spans="1:30" s="33" customFormat="1" ht="15">
      <c r="A120" s="47">
        <v>211</v>
      </c>
      <c r="B120" s="2" t="s">
        <v>227</v>
      </c>
      <c r="C120" s="100">
        <v>31437</v>
      </c>
      <c r="D120" s="96">
        <v>31676</v>
      </c>
      <c r="E120" s="71">
        <v>2319.7506123357825</v>
      </c>
      <c r="F120" s="71">
        <v>2140.6111882813484</v>
      </c>
      <c r="G120" s="146" t="b">
        <f>IF(E120&lt;-500,IF(F120&lt;-1000,1))</f>
        <v>0</v>
      </c>
      <c r="H120" s="71">
        <v>1014.7596780863315</v>
      </c>
      <c r="I120" s="101">
        <v>415.1723702487688</v>
      </c>
      <c r="J120" s="118" t="b">
        <f>IF(H120&lt;0,IF(I120&lt;0,1))</f>
        <v>0</v>
      </c>
      <c r="K120" s="112">
        <v>3222.699366987944</v>
      </c>
      <c r="L120" s="112">
        <v>3200.625078924106</v>
      </c>
      <c r="M120" s="113" t="b">
        <f>IF(K120&gt;9471,IF(L120&gt;9837,1))</f>
        <v>0</v>
      </c>
      <c r="N120" s="114">
        <v>21</v>
      </c>
      <c r="O120" s="114">
        <v>21</v>
      </c>
      <c r="P120" s="115">
        <f>IF(N120&gt;20.92,IF(O120&gt;20.87,1))</f>
        <v>1</v>
      </c>
      <c r="Q120" s="116">
        <v>53.43021719217833</v>
      </c>
      <c r="R120" s="156">
        <v>56.851177069734746</v>
      </c>
      <c r="S120" s="115">
        <f>IF(Q120&gt;50,IF(R120&gt;50,1))</f>
        <v>1</v>
      </c>
      <c r="T120" s="117">
        <f>J120+M120+P120+S120</f>
        <v>2</v>
      </c>
      <c r="U120" s="47"/>
      <c r="V120" s="47"/>
      <c r="W120" s="104"/>
      <c r="X120"/>
      <c r="Y120" s="121"/>
      <c r="Z120" s="128"/>
      <c r="AA120" s="145"/>
      <c r="AB120" s="128"/>
      <c r="AC120" s="128"/>
      <c r="AD120" s="29"/>
    </row>
    <row r="121" spans="1:30" s="33" customFormat="1" ht="15">
      <c r="A121" s="47">
        <v>545</v>
      </c>
      <c r="B121" s="2" t="s">
        <v>120</v>
      </c>
      <c r="C121" s="100">
        <v>9507</v>
      </c>
      <c r="D121" s="96">
        <v>9471</v>
      </c>
      <c r="E121" s="71">
        <v>2004.207426107079</v>
      </c>
      <c r="F121" s="71">
        <v>2146.6582198289516</v>
      </c>
      <c r="G121" s="146" t="b">
        <f>IF(E121&lt;-500,IF(F121&lt;-1000,1))</f>
        <v>0</v>
      </c>
      <c r="H121" s="71">
        <v>1168.9281581992218</v>
      </c>
      <c r="I121" s="101">
        <v>785.6614929785661</v>
      </c>
      <c r="J121" s="118" t="b">
        <f>IF(H121&lt;0,IF(I121&lt;0,1))</f>
        <v>0</v>
      </c>
      <c r="K121" s="112">
        <v>4655.306616177554</v>
      </c>
      <c r="L121" s="112">
        <v>5153.732446415373</v>
      </c>
      <c r="M121" s="113" t="b">
        <f>IF(K121&gt;9471,IF(L121&gt;9837,1))</f>
        <v>0</v>
      </c>
      <c r="N121" s="114">
        <v>21</v>
      </c>
      <c r="O121" s="114">
        <v>21</v>
      </c>
      <c r="P121" s="115">
        <f>IF(N121&gt;20.92,IF(O121&gt;20.87,1))</f>
        <v>1</v>
      </c>
      <c r="Q121" s="116">
        <v>73.45412965080482</v>
      </c>
      <c r="R121" s="156">
        <v>81.18520470918995</v>
      </c>
      <c r="S121" s="115">
        <f>IF(Q121&gt;50,IF(R121&gt;50,1))</f>
        <v>1</v>
      </c>
      <c r="T121" s="117">
        <f>J121+M121+P121+S121</f>
        <v>2</v>
      </c>
      <c r="U121" s="47"/>
      <c r="V121" s="47"/>
      <c r="W121" s="104"/>
      <c r="X121"/>
      <c r="Y121" s="121"/>
      <c r="Z121" s="128"/>
      <c r="AA121" s="145"/>
      <c r="AB121" s="128"/>
      <c r="AC121" s="128"/>
      <c r="AD121" s="29"/>
    </row>
    <row r="122" spans="1:30" s="33" customFormat="1" ht="15">
      <c r="A122" s="47">
        <v>317</v>
      </c>
      <c r="B122" s="2" t="s">
        <v>106</v>
      </c>
      <c r="C122" s="100">
        <v>2611</v>
      </c>
      <c r="D122" s="96">
        <v>2613</v>
      </c>
      <c r="E122" s="71">
        <v>1934.507851397932</v>
      </c>
      <c r="F122" s="71">
        <v>2171.8331419823953</v>
      </c>
      <c r="G122" s="146" t="b">
        <f>IF(E122&lt;-500,IF(F122&lt;-1000,1))</f>
        <v>0</v>
      </c>
      <c r="H122" s="71">
        <v>671.0072769054002</v>
      </c>
      <c r="I122" s="101">
        <v>731.3432835820895</v>
      </c>
      <c r="J122" s="118" t="b">
        <f>IF(H122&lt;0,IF(I122&lt;0,1))</f>
        <v>0</v>
      </c>
      <c r="K122" s="112">
        <v>7767.905017234776</v>
      </c>
      <c r="L122" s="112">
        <v>7485.64867967853</v>
      </c>
      <c r="M122" s="113" t="b">
        <f>IF(K122&gt;9471,IF(L122&gt;9837,1))</f>
        <v>0</v>
      </c>
      <c r="N122" s="114">
        <v>21.5</v>
      </c>
      <c r="O122" s="114">
        <v>21.5</v>
      </c>
      <c r="P122" s="115">
        <f>IF(N122&gt;20.92,IF(O122&gt;20.87,1))</f>
        <v>1</v>
      </c>
      <c r="Q122" s="116">
        <v>61.380195095974635</v>
      </c>
      <c r="R122" s="156">
        <v>68.25468342423524</v>
      </c>
      <c r="S122" s="115">
        <f>IF(Q122&gt;50,IF(R122&gt;50,1))</f>
        <v>1</v>
      </c>
      <c r="T122" s="117">
        <f>J122+M122+P122+S122</f>
        <v>2</v>
      </c>
      <c r="U122" s="47"/>
      <c r="V122" s="47"/>
      <c r="W122" s="104"/>
      <c r="X122"/>
      <c r="Y122" s="121"/>
      <c r="Z122" s="128"/>
      <c r="AA122" s="145"/>
      <c r="AB122" s="128"/>
      <c r="AC122" s="128"/>
      <c r="AD122" s="29"/>
    </row>
    <row r="123" spans="1:30" s="33" customFormat="1" ht="15">
      <c r="A123" s="47">
        <v>483</v>
      </c>
      <c r="B123" s="2" t="s">
        <v>286</v>
      </c>
      <c r="C123" s="100">
        <v>1119</v>
      </c>
      <c r="D123" s="96">
        <v>1104</v>
      </c>
      <c r="E123" s="71">
        <v>2386.9526362823954</v>
      </c>
      <c r="F123" s="71">
        <v>2260.869565217391</v>
      </c>
      <c r="G123" s="146" t="b">
        <f>IF(E123&lt;-500,IF(F123&lt;-1000,1))</f>
        <v>0</v>
      </c>
      <c r="H123" s="71">
        <v>336.0142984807864</v>
      </c>
      <c r="I123" s="101">
        <v>199.27536231884056</v>
      </c>
      <c r="J123" s="118" t="b">
        <f>IF(H123&lt;0,IF(I123&lt;0,1))</f>
        <v>0</v>
      </c>
      <c r="K123" s="112">
        <v>4106.344950848972</v>
      </c>
      <c r="L123" s="112">
        <v>3586.050724637681</v>
      </c>
      <c r="M123" s="113" t="b">
        <f>IF(K123&gt;9471,IF(L123&gt;9837,1))</f>
        <v>0</v>
      </c>
      <c r="N123" s="114">
        <v>21.5</v>
      </c>
      <c r="O123" s="114">
        <v>21.5</v>
      </c>
      <c r="P123" s="115">
        <f>IF(N123&gt;20.92,IF(O123&gt;20.87,1))</f>
        <v>1</v>
      </c>
      <c r="Q123" s="116">
        <v>58.22050290135397</v>
      </c>
      <c r="R123" s="156">
        <v>50.840846047156724</v>
      </c>
      <c r="S123" s="115">
        <f>IF(Q123&gt;50,IF(R123&gt;50,1))</f>
        <v>1</v>
      </c>
      <c r="T123" s="117">
        <f>J123+M123+P123+S123</f>
        <v>2</v>
      </c>
      <c r="U123" s="47"/>
      <c r="V123" s="47"/>
      <c r="W123" s="104"/>
      <c r="X123"/>
      <c r="Y123" s="121"/>
      <c r="Z123" s="128"/>
      <c r="AA123" s="145"/>
      <c r="AB123" s="128"/>
      <c r="AC123" s="128"/>
      <c r="AD123" s="29"/>
    </row>
    <row r="124" spans="1:30" s="33" customFormat="1" ht="15">
      <c r="A124" s="47">
        <v>925</v>
      </c>
      <c r="B124" s="2" t="s">
        <v>62</v>
      </c>
      <c r="C124" s="100">
        <v>3685</v>
      </c>
      <c r="D124" s="96">
        <v>3676</v>
      </c>
      <c r="E124" s="71">
        <v>1852.103120759837</v>
      </c>
      <c r="F124" s="71">
        <v>2581.8824809575626</v>
      </c>
      <c r="G124" s="146" t="b">
        <f>IF(E124&lt;-500,IF(F124&lt;-1000,1))</f>
        <v>0</v>
      </c>
      <c r="H124" s="71">
        <v>1843.4192672998645</v>
      </c>
      <c r="I124" s="101">
        <v>1627.3122959738846</v>
      </c>
      <c r="J124" s="118" t="b">
        <f>IF(H124&lt;0,IF(I124&lt;0,1))</f>
        <v>0</v>
      </c>
      <c r="K124" s="112">
        <v>8545.997286295795</v>
      </c>
      <c r="L124" s="112">
        <v>8820.457018498368</v>
      </c>
      <c r="M124" s="113" t="b">
        <f>IF(K124&gt;9471,IF(L124&gt;9837,1))</f>
        <v>0</v>
      </c>
      <c r="N124" s="114">
        <v>21</v>
      </c>
      <c r="O124" s="114">
        <v>21</v>
      </c>
      <c r="P124" s="115">
        <f>IF(N124&gt;20.92,IF(O124&gt;20.87,1))</f>
        <v>1</v>
      </c>
      <c r="Q124" s="116">
        <v>67.10914454277287</v>
      </c>
      <c r="R124" s="156">
        <v>56.80458472273556</v>
      </c>
      <c r="S124" s="115">
        <f>IF(Q124&gt;50,IF(R124&gt;50,1))</f>
        <v>1</v>
      </c>
      <c r="T124" s="117">
        <f>J124+M124+P124+S124</f>
        <v>2</v>
      </c>
      <c r="U124" s="47"/>
      <c r="V124" s="47"/>
      <c r="W124" s="104"/>
      <c r="X124"/>
      <c r="Y124" s="121"/>
      <c r="Z124" s="128"/>
      <c r="AA124" s="145"/>
      <c r="AB124" s="128"/>
      <c r="AC124" s="128"/>
      <c r="AD124" s="29"/>
    </row>
    <row r="125" spans="1:30" s="33" customFormat="1" ht="15">
      <c r="A125" s="47">
        <v>425</v>
      </c>
      <c r="B125" s="2" t="s">
        <v>155</v>
      </c>
      <c r="C125" s="100">
        <v>10133</v>
      </c>
      <c r="D125" s="96">
        <v>10161</v>
      </c>
      <c r="E125" s="71">
        <v>2874.3708674627455</v>
      </c>
      <c r="F125" s="71">
        <v>3010.628875110717</v>
      </c>
      <c r="G125" s="146" t="b">
        <f>IF(E125&lt;-500,IF(F125&lt;-1000,1))</f>
        <v>0</v>
      </c>
      <c r="H125" s="71">
        <v>722.8856212375407</v>
      </c>
      <c r="I125" s="101">
        <v>655.3488829839583</v>
      </c>
      <c r="J125" s="118" t="b">
        <f>IF(H125&lt;0,IF(I125&lt;0,1))</f>
        <v>0</v>
      </c>
      <c r="K125" s="112">
        <v>3314.418237442021</v>
      </c>
      <c r="L125" s="112">
        <v>4471.213463241807</v>
      </c>
      <c r="M125" s="113" t="b">
        <f>IF(K125&gt;9471,IF(L125&gt;9837,1))</f>
        <v>0</v>
      </c>
      <c r="N125" s="114">
        <v>21</v>
      </c>
      <c r="O125" s="114">
        <v>21.5</v>
      </c>
      <c r="P125" s="115">
        <f>IF(N125&gt;20.92,IF(O125&gt;20.87,1))</f>
        <v>1</v>
      </c>
      <c r="Q125" s="116">
        <v>60.606174935546754</v>
      </c>
      <c r="R125" s="156">
        <v>76.1762769142843</v>
      </c>
      <c r="S125" s="115">
        <f>IF(Q125&gt;50,IF(R125&gt;50,1))</f>
        <v>1</v>
      </c>
      <c r="T125" s="117">
        <f>J125+M125+P125+S125</f>
        <v>2</v>
      </c>
      <c r="U125" s="47"/>
      <c r="V125" s="47"/>
      <c r="W125" s="104"/>
      <c r="X125"/>
      <c r="Y125" s="121"/>
      <c r="Z125" s="128"/>
      <c r="AA125" s="145"/>
      <c r="AB125" s="128"/>
      <c r="AC125" s="128"/>
      <c r="AD125" s="29"/>
    </row>
    <row r="126" spans="1:30" s="33" customFormat="1" ht="15">
      <c r="A126" s="47">
        <v>601</v>
      </c>
      <c r="B126" s="2" t="s">
        <v>101</v>
      </c>
      <c r="C126" s="100">
        <v>4127</v>
      </c>
      <c r="D126" s="96">
        <v>4053</v>
      </c>
      <c r="E126" s="71">
        <v>3258.5413133026414</v>
      </c>
      <c r="F126" s="71">
        <v>3242.289661978781</v>
      </c>
      <c r="G126" s="146" t="b">
        <f>IF(E126&lt;-500,IF(F126&lt;-1000,1))</f>
        <v>0</v>
      </c>
      <c r="H126" s="71">
        <v>770.5354979403926</v>
      </c>
      <c r="I126" s="101">
        <v>434.98642980508265</v>
      </c>
      <c r="J126" s="118" t="b">
        <f>IF(H126&lt;0,IF(I126&lt;0,1))</f>
        <v>0</v>
      </c>
      <c r="K126" s="112">
        <v>6760.60092076569</v>
      </c>
      <c r="L126" s="112">
        <v>7547.495682210708</v>
      </c>
      <c r="M126" s="113" t="b">
        <f>IF(K126&gt;9471,IF(L126&gt;9837,1))</f>
        <v>0</v>
      </c>
      <c r="N126" s="114">
        <v>21</v>
      </c>
      <c r="O126" s="114">
        <v>21</v>
      </c>
      <c r="P126" s="115">
        <f>IF(N126&gt;20.92,IF(O126&gt;20.87,1))</f>
        <v>1</v>
      </c>
      <c r="Q126" s="116">
        <v>58.926796952633325</v>
      </c>
      <c r="R126" s="156">
        <v>67.91784827294664</v>
      </c>
      <c r="S126" s="115">
        <f>IF(Q126&gt;50,IF(R126&gt;50,1))</f>
        <v>1</v>
      </c>
      <c r="T126" s="117">
        <f>J126+M126+P126+S126</f>
        <v>2</v>
      </c>
      <c r="U126" s="47"/>
      <c r="V126" s="47"/>
      <c r="W126" s="104"/>
      <c r="X126"/>
      <c r="Y126" s="121"/>
      <c r="Z126" s="128"/>
      <c r="AA126" s="145"/>
      <c r="AB126" s="128"/>
      <c r="AC126" s="128"/>
      <c r="AD126" s="29"/>
    </row>
    <row r="127" spans="1:30" s="33" customFormat="1" ht="15">
      <c r="A127" s="47">
        <v>231</v>
      </c>
      <c r="B127" s="2" t="s">
        <v>290</v>
      </c>
      <c r="C127" s="100">
        <v>1274</v>
      </c>
      <c r="D127" s="96">
        <v>1262</v>
      </c>
      <c r="E127" s="71">
        <v>4559.654631083203</v>
      </c>
      <c r="F127" s="71">
        <v>3430.26941362916</v>
      </c>
      <c r="G127" s="146" t="b">
        <f>IF(E127&lt;-500,IF(F127&lt;-1000,1))</f>
        <v>0</v>
      </c>
      <c r="H127" s="71">
        <v>811.6169544740973</v>
      </c>
      <c r="I127" s="101">
        <v>368.4627575277338</v>
      </c>
      <c r="J127" s="118" t="b">
        <f>IF(H127&lt;0,IF(I127&lt;0,1))</f>
        <v>0</v>
      </c>
      <c r="K127" s="112">
        <v>4292.778649921507</v>
      </c>
      <c r="L127" s="112">
        <v>4313.787638668779</v>
      </c>
      <c r="M127" s="113" t="b">
        <f>IF(K127&gt;9471,IF(L127&gt;9837,1))</f>
        <v>0</v>
      </c>
      <c r="N127" s="114">
        <v>22</v>
      </c>
      <c r="O127" s="114">
        <v>22</v>
      </c>
      <c r="P127" s="115">
        <f>IF(N127&gt;20.92,IF(O127&gt;20.87,1))</f>
        <v>1</v>
      </c>
      <c r="Q127" s="116">
        <v>67.64048408232483</v>
      </c>
      <c r="R127" s="156">
        <v>65.80611561639759</v>
      </c>
      <c r="S127" s="115">
        <f>IF(Q127&gt;50,IF(R127&gt;50,1))</f>
        <v>1</v>
      </c>
      <c r="T127" s="117">
        <f>J127+M127+P127+S127</f>
        <v>2</v>
      </c>
      <c r="U127" s="48"/>
      <c r="V127" s="47"/>
      <c r="W127" s="104"/>
      <c r="X127"/>
      <c r="Y127" s="121"/>
      <c r="Z127" s="128"/>
      <c r="AA127" s="145"/>
      <c r="AB127" s="128"/>
      <c r="AC127" s="128"/>
      <c r="AD127" s="29"/>
    </row>
    <row r="128" spans="1:30" s="33" customFormat="1" ht="15">
      <c r="A128" s="47">
        <v>931</v>
      </c>
      <c r="B128" s="2" t="s">
        <v>218</v>
      </c>
      <c r="C128" s="100">
        <v>6411</v>
      </c>
      <c r="D128" s="96">
        <v>6264</v>
      </c>
      <c r="E128" s="71">
        <v>1783.3411324286383</v>
      </c>
      <c r="F128" s="71">
        <v>3463.282247765006</v>
      </c>
      <c r="G128" s="146" t="b">
        <f>IF(E128&lt;-500,IF(F128&lt;-1000,1))</f>
        <v>0</v>
      </c>
      <c r="H128" s="71">
        <v>1211.3554827639994</v>
      </c>
      <c r="I128" s="101">
        <v>593.8697318007663</v>
      </c>
      <c r="J128" s="118" t="b">
        <f>IF(H128&lt;0,IF(I128&lt;0,1))</f>
        <v>0</v>
      </c>
      <c r="K128" s="112">
        <v>6872.874746529402</v>
      </c>
      <c r="L128" s="112">
        <v>7244.41251596424</v>
      </c>
      <c r="M128" s="113" t="b">
        <f>IF(K128&gt;9471,IF(L128&gt;9837,1))</f>
        <v>0</v>
      </c>
      <c r="N128" s="114">
        <v>21</v>
      </c>
      <c r="O128" s="114">
        <v>21</v>
      </c>
      <c r="P128" s="115">
        <f>IF(N128&gt;20.92,IF(O128&gt;20.87,1))</f>
        <v>1</v>
      </c>
      <c r="Q128" s="116">
        <v>61.18978737178579</v>
      </c>
      <c r="R128" s="156">
        <v>65.36243566689403</v>
      </c>
      <c r="S128" s="115">
        <f>IF(Q128&gt;50,IF(R128&gt;50,1))</f>
        <v>1</v>
      </c>
      <c r="T128" s="117">
        <f>J128+M128+P128+S128</f>
        <v>2</v>
      </c>
      <c r="U128" s="47"/>
      <c r="V128" s="47"/>
      <c r="W128" s="104"/>
      <c r="X128"/>
      <c r="Y128" s="121"/>
      <c r="Z128" s="128"/>
      <c r="AA128" s="145"/>
      <c r="AB128" s="128"/>
      <c r="AC128" s="128"/>
      <c r="AD128" s="29"/>
    </row>
    <row r="129" spans="1:30" s="33" customFormat="1" ht="15">
      <c r="A129" s="47">
        <v>598</v>
      </c>
      <c r="B129" s="2" t="s">
        <v>229</v>
      </c>
      <c r="C129" s="100">
        <v>19379</v>
      </c>
      <c r="D129" s="96">
        <v>19278</v>
      </c>
      <c r="E129" s="71">
        <v>4650.755972960421</v>
      </c>
      <c r="F129" s="71">
        <v>4995.694574125947</v>
      </c>
      <c r="G129" s="146" t="b">
        <f>IF(E129&lt;-500,IF(F129&lt;-1000,1))</f>
        <v>0</v>
      </c>
      <c r="H129" s="71">
        <v>554.0017544764951</v>
      </c>
      <c r="I129" s="101">
        <v>760.0892208735346</v>
      </c>
      <c r="J129" s="118" t="b">
        <f>IF(H129&lt;0,IF(I129&lt;0,1))</f>
        <v>0</v>
      </c>
      <c r="K129" s="112">
        <v>5624.748439031941</v>
      </c>
      <c r="L129" s="112">
        <v>5796.970640107895</v>
      </c>
      <c r="M129" s="113" t="b">
        <f>IF(K129&gt;9471,IF(L129&gt;9837,1))</f>
        <v>0</v>
      </c>
      <c r="N129" s="114">
        <v>21.25</v>
      </c>
      <c r="O129" s="114">
        <v>21.25</v>
      </c>
      <c r="P129" s="115">
        <f>IF(N129&gt;20.92,IF(O129&gt;20.87,1))</f>
        <v>1</v>
      </c>
      <c r="Q129" s="116">
        <v>61.79874292635052</v>
      </c>
      <c r="R129" s="156">
        <v>60.40892860704953</v>
      </c>
      <c r="S129" s="115">
        <f>IF(Q129&gt;50,IF(R129&gt;50,1))</f>
        <v>1</v>
      </c>
      <c r="T129" s="117">
        <f>J129+M129+P129+S129</f>
        <v>2</v>
      </c>
      <c r="U129" s="47"/>
      <c r="V129" s="47"/>
      <c r="W129" s="104"/>
      <c r="X129"/>
      <c r="Y129" s="121"/>
      <c r="Z129" s="128"/>
      <c r="AA129" s="145"/>
      <c r="AB129" s="128"/>
      <c r="AC129" s="128"/>
      <c r="AD129" s="29"/>
    </row>
    <row r="130" spans="1:30" s="33" customFormat="1" ht="15">
      <c r="A130" s="47">
        <v>831</v>
      </c>
      <c r="B130" s="2" t="s">
        <v>231</v>
      </c>
      <c r="C130" s="100">
        <v>4774</v>
      </c>
      <c r="D130" s="96">
        <v>4715</v>
      </c>
      <c r="E130" s="71">
        <v>-164.6418098031001</v>
      </c>
      <c r="F130" s="71">
        <v>-426.0869565217391</v>
      </c>
      <c r="G130" s="146" t="b">
        <f>IF(E130&lt;-500,IF(F130&lt;-1000,1))</f>
        <v>0</v>
      </c>
      <c r="H130" s="71">
        <v>127.35651445328867</v>
      </c>
      <c r="I130" s="101">
        <v>219.72428419936375</v>
      </c>
      <c r="J130" s="118" t="b">
        <f>IF(H130&lt;0,IF(I130&lt;0,1))</f>
        <v>0</v>
      </c>
      <c r="K130" s="112">
        <v>5519.2710515291155</v>
      </c>
      <c r="L130" s="112">
        <v>5617.391304347827</v>
      </c>
      <c r="M130" s="113" t="b">
        <f>IF(K130&gt;9471,IF(L130&gt;9837,1))</f>
        <v>0</v>
      </c>
      <c r="N130" s="114">
        <v>20.5</v>
      </c>
      <c r="O130" s="114">
        <v>20.5</v>
      </c>
      <c r="P130" s="115" t="b">
        <f>IF(N130&gt;20.92,IF(O130&gt;20.87,1))</f>
        <v>0</v>
      </c>
      <c r="Q130" s="116">
        <v>69.94024540436985</v>
      </c>
      <c r="R130" s="156">
        <v>74.12589003389522</v>
      </c>
      <c r="S130" s="115">
        <f>IF(Q130&gt;50,IF(R130&gt;50,1))</f>
        <v>1</v>
      </c>
      <c r="T130" s="117">
        <f>J130+M130+P130+S130</f>
        <v>1</v>
      </c>
      <c r="U130" s="47"/>
      <c r="V130" s="47"/>
      <c r="W130" s="104"/>
      <c r="X130"/>
      <c r="Y130" s="121"/>
      <c r="Z130" s="128"/>
      <c r="AA130" s="145"/>
      <c r="AB130" s="128"/>
      <c r="AC130" s="128"/>
      <c r="AD130" s="29"/>
    </row>
    <row r="131" spans="1:30" s="33" customFormat="1" ht="15">
      <c r="A131" s="47">
        <v>707</v>
      </c>
      <c r="B131" s="2" t="s">
        <v>19</v>
      </c>
      <c r="C131" s="100">
        <v>2240</v>
      </c>
      <c r="D131" s="96">
        <v>2181</v>
      </c>
      <c r="E131" s="71">
        <v>-164.73214285714286</v>
      </c>
      <c r="F131" s="71">
        <v>-335.1673544245759</v>
      </c>
      <c r="G131" s="146" t="b">
        <f>IF(E131&lt;-500,IF(F131&lt;-1000,1))</f>
        <v>0</v>
      </c>
      <c r="H131" s="71">
        <v>834.8214285714286</v>
      </c>
      <c r="I131" s="101">
        <v>280.60522696011003</v>
      </c>
      <c r="J131" s="118" t="b">
        <f>IF(H131&lt;0,IF(I131&lt;0,1))</f>
        <v>0</v>
      </c>
      <c r="K131" s="112">
        <v>3676.339285714286</v>
      </c>
      <c r="L131" s="112">
        <v>3564.8784961027054</v>
      </c>
      <c r="M131" s="113" t="b">
        <f>IF(K131&gt;9471,IF(L131&gt;9837,1))</f>
        <v>0</v>
      </c>
      <c r="N131" s="114">
        <v>21.5</v>
      </c>
      <c r="O131" s="114">
        <v>21.5</v>
      </c>
      <c r="P131" s="115">
        <f>IF(N131&gt;20.92,IF(O131&gt;20.87,1))</f>
        <v>1</v>
      </c>
      <c r="Q131" s="116">
        <v>34.711565785734585</v>
      </c>
      <c r="R131" s="156">
        <v>34.854819976771196</v>
      </c>
      <c r="S131" s="115" t="b">
        <f>IF(Q131&gt;50,IF(R131&gt;50,1))</f>
        <v>0</v>
      </c>
      <c r="T131" s="117">
        <f>J131+M131+P131+S131</f>
        <v>1</v>
      </c>
      <c r="U131" s="47" t="s">
        <v>344</v>
      </c>
      <c r="V131" s="47"/>
      <c r="W131" s="104"/>
      <c r="X131"/>
      <c r="Y131" s="121"/>
      <c r="Z131" s="128"/>
      <c r="AA131" s="145"/>
      <c r="AB131" s="128"/>
      <c r="AC131" s="128"/>
      <c r="AD131" s="29"/>
    </row>
    <row r="132" spans="1:30" s="33" customFormat="1" ht="15">
      <c r="A132" s="47">
        <v>18</v>
      </c>
      <c r="B132" s="2" t="s">
        <v>197</v>
      </c>
      <c r="C132" s="100">
        <v>4990</v>
      </c>
      <c r="D132" s="96">
        <v>4958</v>
      </c>
      <c r="E132" s="71">
        <v>-501.6032064128256</v>
      </c>
      <c r="F132" s="71">
        <v>-329.36668011294876</v>
      </c>
      <c r="G132" s="146" t="b">
        <f>IF(E132&lt;-500,IF(F132&lt;-1000,1))</f>
        <v>0</v>
      </c>
      <c r="H132" s="71">
        <v>330.2605210420841</v>
      </c>
      <c r="I132" s="101">
        <v>138.56393707139975</v>
      </c>
      <c r="J132" s="118" t="b">
        <f>IF(H132&lt;0,IF(I132&lt;0,1))</f>
        <v>0</v>
      </c>
      <c r="K132" s="112">
        <v>4928.6573146292585</v>
      </c>
      <c r="L132" s="119">
        <v>5681.323114158935</v>
      </c>
      <c r="M132" s="113" t="b">
        <f>IF(K132&gt;9471,IF(L132&gt;9837,1))</f>
        <v>0</v>
      </c>
      <c r="N132" s="114">
        <v>20.75</v>
      </c>
      <c r="O132" s="114">
        <v>20.75</v>
      </c>
      <c r="P132" s="115" t="b">
        <f>IF(N132&gt;20.92,IF(O132&gt;20.87,1))</f>
        <v>0</v>
      </c>
      <c r="Q132" s="116">
        <v>71.39762168407876</v>
      </c>
      <c r="R132" s="156">
        <v>80.7690472782787</v>
      </c>
      <c r="S132" s="115">
        <f>IF(Q132&gt;50,IF(R132&gt;50,1))</f>
        <v>1</v>
      </c>
      <c r="T132" s="117">
        <f>J132+M132+P132+S132</f>
        <v>1</v>
      </c>
      <c r="U132" s="47"/>
      <c r="V132" s="47"/>
      <c r="W132" s="104"/>
      <c r="X132"/>
      <c r="Y132" s="121"/>
      <c r="Z132" s="128"/>
      <c r="AA132" s="145"/>
      <c r="AB132" s="128"/>
      <c r="AC132" s="128"/>
      <c r="AD132" s="29"/>
    </row>
    <row r="133" spans="1:30" s="33" customFormat="1" ht="15">
      <c r="A133" s="47">
        <v>171</v>
      </c>
      <c r="B133" s="2" t="s">
        <v>213</v>
      </c>
      <c r="C133" s="100">
        <v>4917</v>
      </c>
      <c r="D133" s="96">
        <v>4812</v>
      </c>
      <c r="E133" s="71">
        <v>100.87451698189953</v>
      </c>
      <c r="F133" s="71">
        <v>-270.9891936824605</v>
      </c>
      <c r="G133" s="146" t="b">
        <f>IF(E133&lt;-500,IF(F133&lt;-1000,1))</f>
        <v>0</v>
      </c>
      <c r="H133" s="71">
        <v>479.96745983323166</v>
      </c>
      <c r="I133" s="101">
        <v>-69.40980881130507</v>
      </c>
      <c r="J133" s="118" t="b">
        <f>IF(H133&lt;0,IF(I133&lt;0,1))</f>
        <v>0</v>
      </c>
      <c r="K133" s="112">
        <v>5659.345129143787</v>
      </c>
      <c r="L133" s="112">
        <v>6479.426433915212</v>
      </c>
      <c r="M133" s="113" t="b">
        <f>IF(K133&gt;9471,IF(L133&gt;9837,1))</f>
        <v>0</v>
      </c>
      <c r="N133" s="114">
        <v>20.75</v>
      </c>
      <c r="O133" s="114">
        <v>20.75</v>
      </c>
      <c r="P133" s="115" t="b">
        <f>IF(N133&gt;20.92,IF(O133&gt;20.87,1))</f>
        <v>0</v>
      </c>
      <c r="Q133" s="116">
        <v>62.168887905767846</v>
      </c>
      <c r="R133" s="156">
        <v>70.54417437549155</v>
      </c>
      <c r="S133" s="115">
        <f>IF(Q133&gt;50,IF(R133&gt;50,1))</f>
        <v>1</v>
      </c>
      <c r="T133" s="117">
        <f>J133+M133+P133+S133</f>
        <v>1</v>
      </c>
      <c r="U133" s="47"/>
      <c r="V133" s="47"/>
      <c r="W133" s="104"/>
      <c r="X133"/>
      <c r="Y133" s="121"/>
      <c r="Z133" s="128"/>
      <c r="AA133" s="145"/>
      <c r="AB133" s="128"/>
      <c r="AC133" s="128"/>
      <c r="AD133" s="29"/>
    </row>
    <row r="134" spans="1:30" s="33" customFormat="1" ht="15">
      <c r="A134" s="47">
        <v>783</v>
      </c>
      <c r="B134" s="2" t="s">
        <v>67</v>
      </c>
      <c r="C134" s="100">
        <v>6903</v>
      </c>
      <c r="D134" s="96">
        <v>6811</v>
      </c>
      <c r="E134" s="71">
        <v>-359.4089526292916</v>
      </c>
      <c r="F134" s="71">
        <v>-270.0044046395537</v>
      </c>
      <c r="G134" s="146" t="b">
        <f>IF(E134&lt;-500,IF(F134&lt;-1000,1))</f>
        <v>0</v>
      </c>
      <c r="H134" s="71">
        <v>812.9798638273214</v>
      </c>
      <c r="I134" s="101">
        <v>495.81559242401994</v>
      </c>
      <c r="J134" s="118" t="b">
        <f>IF(H134&lt;0,IF(I134&lt;0,1))</f>
        <v>0</v>
      </c>
      <c r="K134" s="119">
        <v>2968.274663189917</v>
      </c>
      <c r="L134" s="119">
        <v>2609.602114226986</v>
      </c>
      <c r="M134" s="113" t="b">
        <f>IF(K134&gt;9471,IF(L134&gt;9837,1))</f>
        <v>0</v>
      </c>
      <c r="N134" s="114">
        <v>21.5</v>
      </c>
      <c r="O134" s="114">
        <v>21.5</v>
      </c>
      <c r="P134" s="115">
        <f>IF(N134&gt;20.92,IF(O134&gt;20.87,1))</f>
        <v>1</v>
      </c>
      <c r="Q134" s="116">
        <v>50.15030315381872</v>
      </c>
      <c r="R134" s="156">
        <v>48.04802732589232</v>
      </c>
      <c r="S134" s="115" t="b">
        <f>IF(Q134&gt;50,IF(R134&gt;50,1))</f>
        <v>0</v>
      </c>
      <c r="T134" s="117">
        <f>J134+M134+P134+S134</f>
        <v>1</v>
      </c>
      <c r="U134" s="47"/>
      <c r="V134" s="47"/>
      <c r="W134" s="104"/>
      <c r="X134"/>
      <c r="Y134" s="121"/>
      <c r="Z134" s="128"/>
      <c r="AA134" s="145"/>
      <c r="AB134" s="128"/>
      <c r="AC134" s="128"/>
      <c r="AD134" s="29"/>
    </row>
    <row r="135" spans="1:30" s="33" customFormat="1" ht="15">
      <c r="A135" s="47">
        <v>595</v>
      </c>
      <c r="B135" s="2" t="s">
        <v>74</v>
      </c>
      <c r="C135" s="100">
        <v>4624</v>
      </c>
      <c r="D135" s="96">
        <v>4498</v>
      </c>
      <c r="E135" s="71">
        <v>-236.5916955017301</v>
      </c>
      <c r="F135" s="71">
        <v>-245.44241885282347</v>
      </c>
      <c r="G135" s="146" t="b">
        <f>IF(E135&lt;-500,IF(F135&lt;-1000,1))</f>
        <v>0</v>
      </c>
      <c r="H135" s="71">
        <v>826.1245674740484</v>
      </c>
      <c r="I135" s="101">
        <v>611.1605157847932</v>
      </c>
      <c r="J135" s="118" t="b">
        <f>IF(H135&lt;0,IF(I135&lt;0,1))</f>
        <v>0</v>
      </c>
      <c r="K135" s="112">
        <v>5698.745674740485</v>
      </c>
      <c r="L135" s="112">
        <v>5652.956869719876</v>
      </c>
      <c r="M135" s="113" t="b">
        <f>IF(K135&gt;9471,IF(L135&gt;9837,1))</f>
        <v>0</v>
      </c>
      <c r="N135" s="114">
        <v>20.75</v>
      </c>
      <c r="O135" s="114">
        <v>21.75</v>
      </c>
      <c r="P135" s="115" t="b">
        <f>IF(N135&gt;20.92,IF(O135&gt;20.87,1))</f>
        <v>0</v>
      </c>
      <c r="Q135" s="116">
        <v>58.10746290583223</v>
      </c>
      <c r="R135" s="156">
        <v>57.942744106819056</v>
      </c>
      <c r="S135" s="115">
        <f>IF(Q135&gt;50,IF(R135&gt;50,1))</f>
        <v>1</v>
      </c>
      <c r="T135" s="117">
        <f>J135+M135+P135+S135</f>
        <v>1</v>
      </c>
      <c r="U135" s="47"/>
      <c r="V135" s="47"/>
      <c r="W135" s="104"/>
      <c r="X135"/>
      <c r="Y135" s="121"/>
      <c r="Z135" s="128"/>
      <c r="AA135" s="145"/>
      <c r="AB135" s="128"/>
      <c r="AC135" s="128"/>
      <c r="AD135" s="29"/>
    </row>
    <row r="136" spans="1:30" s="33" customFormat="1" ht="15">
      <c r="A136" s="47">
        <v>103</v>
      </c>
      <c r="B136" s="2" t="s">
        <v>78</v>
      </c>
      <c r="C136" s="100">
        <v>2290</v>
      </c>
      <c r="D136" s="96">
        <v>2235</v>
      </c>
      <c r="E136" s="71">
        <v>-250.21834061135374</v>
      </c>
      <c r="F136" s="71">
        <v>-198.65771812080538</v>
      </c>
      <c r="G136" s="146" t="b">
        <f>IF(E136&lt;-500,IF(F136&lt;-1000,1))</f>
        <v>0</v>
      </c>
      <c r="H136" s="71">
        <v>482.53275109170306</v>
      </c>
      <c r="I136" s="101">
        <v>162.8635346756152</v>
      </c>
      <c r="J136" s="118" t="b">
        <f>IF(H136&lt;0,IF(I136&lt;0,1))</f>
        <v>0</v>
      </c>
      <c r="K136" s="119">
        <v>3275.109170305677</v>
      </c>
      <c r="L136" s="119">
        <v>3998.21029082774</v>
      </c>
      <c r="M136" s="113" t="b">
        <f>IF(K136&gt;9471,IF(L136&gt;9837,1))</f>
        <v>0</v>
      </c>
      <c r="N136" s="114">
        <v>22</v>
      </c>
      <c r="O136" s="114">
        <v>22</v>
      </c>
      <c r="P136" s="115">
        <f>IF(N136&gt;20.92,IF(O136&gt;20.87,1))</f>
        <v>1</v>
      </c>
      <c r="Q136" s="116">
        <v>42.56861729673744</v>
      </c>
      <c r="R136" s="156">
        <v>51.25519314063467</v>
      </c>
      <c r="S136" s="115" t="b">
        <f>IF(Q136&gt;50,IF(R136&gt;50,1))</f>
        <v>0</v>
      </c>
      <c r="T136" s="117">
        <f>J136+M136+P136+S136</f>
        <v>1</v>
      </c>
      <c r="U136" s="47"/>
      <c r="V136" s="47"/>
      <c r="W136" s="104"/>
      <c r="X136"/>
      <c r="Y136" s="121"/>
      <c r="Z136" s="128"/>
      <c r="AA136" s="145"/>
      <c r="AB136" s="128"/>
      <c r="AC136" s="128"/>
      <c r="AD136" s="29"/>
    </row>
    <row r="137" spans="1:30" s="33" customFormat="1" ht="15">
      <c r="A137" s="47">
        <v>213</v>
      </c>
      <c r="B137" s="2" t="s">
        <v>84</v>
      </c>
      <c r="C137" s="100">
        <v>5549</v>
      </c>
      <c r="D137" s="96">
        <v>5452</v>
      </c>
      <c r="E137" s="71">
        <v>-38.38529464768427</v>
      </c>
      <c r="F137" s="71">
        <v>-166.36096845194422</v>
      </c>
      <c r="G137" s="146" t="b">
        <f>IF(E137&lt;-500,IF(F137&lt;-1000,1))</f>
        <v>0</v>
      </c>
      <c r="H137" s="71">
        <v>634.7089565687511</v>
      </c>
      <c r="I137" s="101">
        <v>307.2267057960382</v>
      </c>
      <c r="J137" s="118" t="b">
        <f>IF(H137&lt;0,IF(I137&lt;0,1))</f>
        <v>0</v>
      </c>
      <c r="K137" s="119">
        <v>5446.026311047036</v>
      </c>
      <c r="L137" s="119">
        <v>5576.852531181218</v>
      </c>
      <c r="M137" s="113" t="b">
        <f>IF(K137&gt;9471,IF(L137&gt;9837,1))</f>
        <v>0</v>
      </c>
      <c r="N137" s="114">
        <v>20.75</v>
      </c>
      <c r="O137" s="114">
        <v>20.75</v>
      </c>
      <c r="P137" s="115" t="b">
        <f>IF(N137&gt;20.92,IF(O137&gt;20.87,1))</f>
        <v>0</v>
      </c>
      <c r="Q137" s="116">
        <v>59.513123231534784</v>
      </c>
      <c r="R137" s="156">
        <v>61.2894792738918</v>
      </c>
      <c r="S137" s="115">
        <f>IF(Q137&gt;50,IF(R137&gt;50,1))</f>
        <v>1</v>
      </c>
      <c r="T137" s="117">
        <f>J137+M137+P137+S137</f>
        <v>1</v>
      </c>
      <c r="U137" s="47"/>
      <c r="V137" s="47"/>
      <c r="W137" s="104"/>
      <c r="X137"/>
      <c r="Y137" s="121"/>
      <c r="Z137" s="128"/>
      <c r="AA137" s="145"/>
      <c r="AB137" s="128"/>
      <c r="AC137" s="128"/>
      <c r="AD137" s="29"/>
    </row>
    <row r="138" spans="1:30" s="33" customFormat="1" ht="15">
      <c r="A138" s="47">
        <v>577</v>
      </c>
      <c r="B138" s="2" t="s">
        <v>125</v>
      </c>
      <c r="C138" s="100">
        <v>10730</v>
      </c>
      <c r="D138" s="96">
        <v>10832</v>
      </c>
      <c r="E138" s="71">
        <v>-108.01491146318733</v>
      </c>
      <c r="F138" s="71">
        <v>-160.35819793205317</v>
      </c>
      <c r="G138" s="146" t="b">
        <f>IF(E138&lt;-500,IF(F138&lt;-1000,1))</f>
        <v>0</v>
      </c>
      <c r="H138" s="71">
        <v>832.5256290773532</v>
      </c>
      <c r="I138" s="101">
        <v>368.9069423929099</v>
      </c>
      <c r="J138" s="118" t="b">
        <f>IF(H138&lt;0,IF(I138&lt;0,1))</f>
        <v>0</v>
      </c>
      <c r="K138" s="112">
        <v>5486.859273066169</v>
      </c>
      <c r="L138" s="112">
        <v>5744.460856720827</v>
      </c>
      <c r="M138" s="113" t="b">
        <f>IF(K138&gt;9471,IF(L138&gt;9837,1))</f>
        <v>0</v>
      </c>
      <c r="N138" s="114">
        <v>20.75</v>
      </c>
      <c r="O138" s="114">
        <v>20.75</v>
      </c>
      <c r="P138" s="115" t="b">
        <f>IF(N138&gt;20.92,IF(O138&gt;20.87,1))</f>
        <v>0</v>
      </c>
      <c r="Q138" s="116">
        <v>80.81643320091993</v>
      </c>
      <c r="R138" s="156">
        <v>87.89311364145688</v>
      </c>
      <c r="S138" s="115">
        <f>IF(Q138&gt;50,IF(R138&gt;50,1))</f>
        <v>1</v>
      </c>
      <c r="T138" s="117">
        <f>J138+M138+P138+S138</f>
        <v>1</v>
      </c>
      <c r="U138" s="47"/>
      <c r="V138" s="47"/>
      <c r="W138" s="104"/>
      <c r="X138"/>
      <c r="Y138" s="121"/>
      <c r="Z138" s="128"/>
      <c r="AA138" s="145"/>
      <c r="AB138" s="128"/>
      <c r="AC138" s="128"/>
      <c r="AD138" s="29"/>
    </row>
    <row r="139" spans="1:30" s="33" customFormat="1" ht="15">
      <c r="A139" s="47">
        <v>481</v>
      </c>
      <c r="B139" s="2" t="s">
        <v>228</v>
      </c>
      <c r="C139" s="100">
        <v>9656</v>
      </c>
      <c r="D139" s="96">
        <v>9554</v>
      </c>
      <c r="E139" s="71">
        <v>63.587406793703394</v>
      </c>
      <c r="F139" s="71">
        <v>-57.04416998115972</v>
      </c>
      <c r="G139" s="146" t="b">
        <f>IF(E139&lt;-500,IF(F139&lt;-1000,1))</f>
        <v>0</v>
      </c>
      <c r="H139" s="71">
        <v>670.1532725766363</v>
      </c>
      <c r="I139" s="101">
        <v>312.5392505756751</v>
      </c>
      <c r="J139" s="118" t="b">
        <f>IF(H139&lt;0,IF(I139&lt;0,1))</f>
        <v>0</v>
      </c>
      <c r="K139" s="119">
        <v>4123.135874067937</v>
      </c>
      <c r="L139" s="119">
        <v>4963.0521247644965</v>
      </c>
      <c r="M139" s="113" t="b">
        <f>IF(K139&gt;9471,IF(L139&gt;9837,1))</f>
        <v>0</v>
      </c>
      <c r="N139" s="114">
        <v>20.75</v>
      </c>
      <c r="O139" s="114">
        <v>20.75</v>
      </c>
      <c r="P139" s="115" t="b">
        <f>IF(N139&gt;20.92,IF(O139&gt;20.87,1))</f>
        <v>0</v>
      </c>
      <c r="Q139" s="116">
        <v>65.52284044165404</v>
      </c>
      <c r="R139" s="156">
        <v>75.23132189121522</v>
      </c>
      <c r="S139" s="115">
        <f>IF(Q139&gt;50,IF(R139&gt;50,1))</f>
        <v>1</v>
      </c>
      <c r="T139" s="117">
        <f>J139+M139+P139+S139</f>
        <v>1</v>
      </c>
      <c r="U139" s="48"/>
      <c r="V139" s="47"/>
      <c r="W139" s="104"/>
      <c r="X139"/>
      <c r="Y139" s="121"/>
      <c r="Z139" s="128"/>
      <c r="AA139" s="145"/>
      <c r="AB139" s="128"/>
      <c r="AC139" s="128"/>
      <c r="AD139" s="29"/>
    </row>
    <row r="140" spans="1:30" s="33" customFormat="1" ht="15">
      <c r="A140" s="47">
        <v>402</v>
      </c>
      <c r="B140" s="2" t="s">
        <v>180</v>
      </c>
      <c r="C140" s="100">
        <v>9692</v>
      </c>
      <c r="D140" s="96">
        <v>9617</v>
      </c>
      <c r="E140" s="71">
        <v>13.00041271151465</v>
      </c>
      <c r="F140" s="71">
        <v>-28.699178538005615</v>
      </c>
      <c r="G140" s="146" t="b">
        <f>IF(E140&lt;-500,IF(F140&lt;-1000,1))</f>
        <v>0</v>
      </c>
      <c r="H140" s="71">
        <v>733.5947172926125</v>
      </c>
      <c r="I140" s="101">
        <v>580.9504003327442</v>
      </c>
      <c r="J140" s="118" t="b">
        <f>IF(H140&lt;0,IF(I140&lt;0,1))</f>
        <v>0</v>
      </c>
      <c r="K140" s="119">
        <v>5958.935204292199</v>
      </c>
      <c r="L140" s="119">
        <v>5696.371009670375</v>
      </c>
      <c r="M140" s="113" t="b">
        <f>IF(K140&gt;9471,IF(L140&gt;9837,1))</f>
        <v>0</v>
      </c>
      <c r="N140" s="114">
        <v>20.25</v>
      </c>
      <c r="O140" s="114">
        <v>21.25</v>
      </c>
      <c r="P140" s="115" t="b">
        <f>IF(N140&gt;20.92,IF(O140&gt;20.87,1))</f>
        <v>0</v>
      </c>
      <c r="Q140" s="116">
        <v>70.92766147354754</v>
      </c>
      <c r="R140" s="156">
        <v>70.65219633977757</v>
      </c>
      <c r="S140" s="115">
        <f>IF(Q140&gt;50,IF(R140&gt;50,1))</f>
        <v>1</v>
      </c>
      <c r="T140" s="117">
        <f>J140+M140+P140+S140</f>
        <v>1</v>
      </c>
      <c r="U140" s="47"/>
      <c r="V140" s="47"/>
      <c r="W140" s="104"/>
      <c r="X140"/>
      <c r="Y140" s="121"/>
      <c r="Z140" s="128"/>
      <c r="AA140" s="145"/>
      <c r="AB140" s="128"/>
      <c r="AC140" s="128"/>
      <c r="AD140" s="29"/>
    </row>
    <row r="141" spans="1:30" s="33" customFormat="1" ht="15">
      <c r="A141" s="47">
        <v>503</v>
      </c>
      <c r="B141" s="2" t="s">
        <v>154</v>
      </c>
      <c r="C141" s="100">
        <v>7838</v>
      </c>
      <c r="D141" s="96">
        <v>7766</v>
      </c>
      <c r="E141" s="71">
        <v>418.729267670324</v>
      </c>
      <c r="F141" s="71">
        <v>2.961627607519959</v>
      </c>
      <c r="G141" s="146" t="b">
        <f>IF(E141&lt;-500,IF(F141&lt;-1000,1))</f>
        <v>0</v>
      </c>
      <c r="H141" s="71">
        <v>554.350599642766</v>
      </c>
      <c r="I141" s="101">
        <v>-8.627349987123358</v>
      </c>
      <c r="J141" s="118" t="b">
        <f>IF(H141&lt;0,IF(I141&lt;0,1))</f>
        <v>0</v>
      </c>
      <c r="K141" s="112">
        <v>2788.083694820107</v>
      </c>
      <c r="L141" s="112">
        <v>3224.182333247489</v>
      </c>
      <c r="M141" s="113" t="b">
        <f>IF(K141&gt;9471,IF(L141&gt;9837,1))</f>
        <v>0</v>
      </c>
      <c r="N141" s="114">
        <v>21</v>
      </c>
      <c r="O141" s="114">
        <v>21</v>
      </c>
      <c r="P141" s="115">
        <f>IF(N141&gt;20.92,IF(O141&gt;20.87,1))</f>
        <v>1</v>
      </c>
      <c r="Q141" s="116">
        <v>42.42149165848871</v>
      </c>
      <c r="R141" s="156">
        <v>47.696340232827154</v>
      </c>
      <c r="S141" s="115" t="b">
        <f>IF(Q141&gt;50,IF(R141&gt;50,1))</f>
        <v>0</v>
      </c>
      <c r="T141" s="117">
        <f>J141+M141+P141+S141</f>
        <v>1</v>
      </c>
      <c r="U141" s="47"/>
      <c r="V141" s="47"/>
      <c r="W141" s="104"/>
      <c r="X141"/>
      <c r="Y141" s="121"/>
      <c r="Z141" s="128"/>
      <c r="AA141" s="145"/>
      <c r="AB141" s="128"/>
      <c r="AC141" s="134"/>
      <c r="AD141" s="29"/>
    </row>
    <row r="142" spans="1:30" s="33" customFormat="1" ht="15">
      <c r="A142" s="47">
        <v>109</v>
      </c>
      <c r="B142" s="2" t="s">
        <v>138</v>
      </c>
      <c r="C142" s="100">
        <v>67662</v>
      </c>
      <c r="D142" s="96">
        <v>67532</v>
      </c>
      <c r="E142" s="71">
        <v>118.3973278945346</v>
      </c>
      <c r="F142" s="71">
        <v>55.01095776816916</v>
      </c>
      <c r="G142" s="146" t="b">
        <f>IF(E142&lt;-500,IF(F142&lt;-1000,1))</f>
        <v>0</v>
      </c>
      <c r="H142" s="71">
        <v>639.2362034820135</v>
      </c>
      <c r="I142" s="101">
        <v>575.0014807794823</v>
      </c>
      <c r="J142" s="118" t="b">
        <f>IF(H142&lt;0,IF(I142&lt;0,1))</f>
        <v>0</v>
      </c>
      <c r="K142" s="112">
        <v>6300.198043214803</v>
      </c>
      <c r="L142" s="112">
        <v>6404.711840312741</v>
      </c>
      <c r="M142" s="113" t="b">
        <f>IF(K142&gt;9471,IF(L142&gt;9837,1))</f>
        <v>0</v>
      </c>
      <c r="N142" s="114">
        <v>20.75</v>
      </c>
      <c r="O142" s="114">
        <v>20.75</v>
      </c>
      <c r="P142" s="115" t="b">
        <f>IF(N142&gt;20.92,IF(O142&gt;20.87,1))</f>
        <v>0</v>
      </c>
      <c r="Q142" s="116">
        <v>86.3028233766276</v>
      </c>
      <c r="R142" s="156">
        <v>86.05664242778991</v>
      </c>
      <c r="S142" s="115">
        <f>IF(Q142&gt;50,IF(R142&gt;50,1))</f>
        <v>1</v>
      </c>
      <c r="T142" s="117">
        <f>J142+M142+P142+S142</f>
        <v>1</v>
      </c>
      <c r="U142" s="47"/>
      <c r="V142" s="47"/>
      <c r="W142" s="104"/>
      <c r="X142"/>
      <c r="Y142" s="121"/>
      <c r="Z142" s="128"/>
      <c r="AA142" s="145"/>
      <c r="AB142" s="128"/>
      <c r="AC142" s="128"/>
      <c r="AD142" s="29"/>
    </row>
    <row r="143" spans="1:30" s="33" customFormat="1" ht="15">
      <c r="A143" s="47">
        <v>848</v>
      </c>
      <c r="B143" s="2" t="s">
        <v>45</v>
      </c>
      <c r="C143" s="100">
        <v>4571</v>
      </c>
      <c r="D143" s="96">
        <v>4482</v>
      </c>
      <c r="E143" s="71">
        <v>294.90264712316775</v>
      </c>
      <c r="F143" s="71">
        <v>73.62784471218207</v>
      </c>
      <c r="G143" s="146" t="b">
        <f>IF(E143&lt;-500,IF(F143&lt;-1000,1))</f>
        <v>0</v>
      </c>
      <c r="H143" s="71">
        <v>668.3439072413039</v>
      </c>
      <c r="I143" s="101">
        <v>135.6537260151718</v>
      </c>
      <c r="J143" s="118" t="b">
        <f>IF(H143&lt;0,IF(I143&lt;0,1))</f>
        <v>0</v>
      </c>
      <c r="K143" s="112">
        <v>2795.8871144169766</v>
      </c>
      <c r="L143" s="112">
        <v>2919.232485497546</v>
      </c>
      <c r="M143" s="113" t="b">
        <f>IF(K143&gt;9471,IF(L143&gt;9837,1))</f>
        <v>0</v>
      </c>
      <c r="N143" s="114">
        <v>21.75</v>
      </c>
      <c r="O143" s="114">
        <v>21.75</v>
      </c>
      <c r="P143" s="115">
        <f>IF(N143&gt;20.92,IF(O143&gt;20.87,1))</f>
        <v>1</v>
      </c>
      <c r="Q143" s="116">
        <v>29.186399342086606</v>
      </c>
      <c r="R143" s="156">
        <v>31.25515923013425</v>
      </c>
      <c r="S143" s="115" t="b">
        <f>IF(Q143&gt;50,IF(R143&gt;50,1))</f>
        <v>0</v>
      </c>
      <c r="T143" s="117">
        <f>J143+M143+P143+S143</f>
        <v>1</v>
      </c>
      <c r="U143" s="47"/>
      <c r="V143" s="47"/>
      <c r="W143" s="104"/>
      <c r="X143"/>
      <c r="Y143" s="121"/>
      <c r="Z143" s="128"/>
      <c r="AA143" s="145"/>
      <c r="AB143" s="128"/>
      <c r="AC143" s="128"/>
      <c r="AD143" s="29"/>
    </row>
    <row r="144" spans="1:30" s="33" customFormat="1" ht="15">
      <c r="A144" s="47">
        <v>297</v>
      </c>
      <c r="B144" s="2" t="s">
        <v>88</v>
      </c>
      <c r="C144" s="100">
        <v>118209</v>
      </c>
      <c r="D144" s="96">
        <v>118664</v>
      </c>
      <c r="E144" s="71">
        <v>18.416533428080772</v>
      </c>
      <c r="F144" s="71">
        <v>91.64531787231174</v>
      </c>
      <c r="G144" s="146" t="b">
        <f>IF(E144&lt;-500,IF(F144&lt;-1000,1))</f>
        <v>0</v>
      </c>
      <c r="H144" s="71">
        <v>1217.1239076550855</v>
      </c>
      <c r="I144" s="101">
        <v>1038.29299534821</v>
      </c>
      <c r="J144" s="118" t="b">
        <f>IF(H144&lt;0,IF(I144&lt;0,1))</f>
        <v>0</v>
      </c>
      <c r="K144" s="119">
        <v>8013.086989992301</v>
      </c>
      <c r="L144" s="119">
        <v>8053.487157014764</v>
      </c>
      <c r="M144" s="113" t="b">
        <f>IF(K144&gt;9471,IF(L144&gt;9837,1))</f>
        <v>0</v>
      </c>
      <c r="N144" s="114">
        <v>20.5</v>
      </c>
      <c r="O144" s="114">
        <v>20.5</v>
      </c>
      <c r="P144" s="115" t="b">
        <f>IF(N144&gt;20.92,IF(O144&gt;20.87,1))</f>
        <v>0</v>
      </c>
      <c r="Q144" s="116">
        <v>89.7545053134177</v>
      </c>
      <c r="R144" s="156">
        <v>90.33345918731627</v>
      </c>
      <c r="S144" s="115">
        <f>IF(Q144&gt;50,IF(R144&gt;50,1))</f>
        <v>1</v>
      </c>
      <c r="T144" s="117">
        <f>J144+M144+P144+S144</f>
        <v>1</v>
      </c>
      <c r="U144" s="47" t="s">
        <v>307</v>
      </c>
      <c r="V144" s="47"/>
      <c r="W144" s="104"/>
      <c r="X144"/>
      <c r="Y144" s="121"/>
      <c r="Z144" s="128"/>
      <c r="AA144" s="145"/>
      <c r="AB144" s="128"/>
      <c r="AC144" s="128"/>
      <c r="AD144" s="29"/>
    </row>
    <row r="145" spans="1:30" s="33" customFormat="1" ht="15">
      <c r="A145" s="47">
        <v>50</v>
      </c>
      <c r="B145" s="2" t="s">
        <v>168</v>
      </c>
      <c r="C145" s="100">
        <v>11910</v>
      </c>
      <c r="D145" s="96">
        <v>11748</v>
      </c>
      <c r="E145" s="71">
        <v>462.1326616288833</v>
      </c>
      <c r="F145" s="71">
        <v>94.82465100442629</v>
      </c>
      <c r="G145" s="146" t="b">
        <f>IF(E145&lt;-500,IF(F145&lt;-1000,1))</f>
        <v>0</v>
      </c>
      <c r="H145" s="71">
        <v>609.2359361880773</v>
      </c>
      <c r="I145" s="101">
        <v>120.5311542390194</v>
      </c>
      <c r="J145" s="118" t="b">
        <f>IF(H145&lt;0,IF(I145&lt;0,1))</f>
        <v>0</v>
      </c>
      <c r="K145" s="112">
        <v>4408.564231738035</v>
      </c>
      <c r="L145" s="112">
        <v>4619.169220292815</v>
      </c>
      <c r="M145" s="113" t="b">
        <f>IF(K145&gt;9471,IF(L145&gt;9837,1))</f>
        <v>0</v>
      </c>
      <c r="N145" s="114">
        <v>20.5</v>
      </c>
      <c r="O145" s="114">
        <v>20.5</v>
      </c>
      <c r="P145" s="115" t="b">
        <f>IF(N145&gt;20.92,IF(O145&gt;20.87,1))</f>
        <v>0</v>
      </c>
      <c r="Q145" s="116">
        <v>65.16809825125478</v>
      </c>
      <c r="R145" s="156">
        <v>70.15753209251794</v>
      </c>
      <c r="S145" s="115">
        <f>IF(Q145&gt;50,IF(R145&gt;50,1))</f>
        <v>1</v>
      </c>
      <c r="T145" s="117">
        <f>J145+M145+P145+S145</f>
        <v>1</v>
      </c>
      <c r="U145" s="47" t="s">
        <v>307</v>
      </c>
      <c r="V145" s="47"/>
      <c r="W145" s="104"/>
      <c r="X145"/>
      <c r="Y145" s="121"/>
      <c r="Z145" s="128"/>
      <c r="AA145" s="145"/>
      <c r="AB145" s="128"/>
      <c r="AC145" s="128"/>
      <c r="AD145" s="29"/>
    </row>
    <row r="146" spans="1:30" s="33" customFormat="1" ht="15">
      <c r="A146" s="47">
        <v>263</v>
      </c>
      <c r="B146" s="2" t="s">
        <v>224</v>
      </c>
      <c r="C146" s="100">
        <v>8283</v>
      </c>
      <c r="D146" s="96">
        <v>8153</v>
      </c>
      <c r="E146" s="71">
        <v>316.55197392249187</v>
      </c>
      <c r="F146" s="71">
        <v>108.79430884337053</v>
      </c>
      <c r="G146" s="146" t="b">
        <f>IF(E146&lt;-500,IF(F146&lt;-1000,1))</f>
        <v>0</v>
      </c>
      <c r="H146" s="71">
        <v>810.2136906917783</v>
      </c>
      <c r="I146" s="101">
        <v>471.7281982092481</v>
      </c>
      <c r="J146" s="118" t="b">
        <f>IF(H146&lt;0,IF(I146&lt;0,1))</f>
        <v>0</v>
      </c>
      <c r="K146" s="112">
        <v>6821.200048291682</v>
      </c>
      <c r="L146" s="112">
        <v>6908.867901385994</v>
      </c>
      <c r="M146" s="113" t="b">
        <f>IF(K146&gt;9471,IF(L146&gt;9837,1))</f>
        <v>0</v>
      </c>
      <c r="N146" s="114">
        <v>20.75</v>
      </c>
      <c r="O146" s="114">
        <v>20.75</v>
      </c>
      <c r="P146" s="115" t="b">
        <f>IF(N146&gt;20.92,IF(O146&gt;20.87,1))</f>
        <v>0</v>
      </c>
      <c r="Q146" s="116">
        <v>62.80201421243353</v>
      </c>
      <c r="R146" s="156">
        <v>65.96114144590867</v>
      </c>
      <c r="S146" s="115">
        <f>IF(Q146&gt;50,IF(R146&gt;50,1))</f>
        <v>1</v>
      </c>
      <c r="T146" s="117">
        <f>J146+M146+P146+S146</f>
        <v>1</v>
      </c>
      <c r="U146" s="47"/>
      <c r="V146" s="47"/>
      <c r="W146" s="104"/>
      <c r="X146"/>
      <c r="Y146" s="121"/>
      <c r="Z146" s="128"/>
      <c r="AA146" s="145"/>
      <c r="AB146" s="128"/>
      <c r="AC146" s="128"/>
      <c r="AD146" s="29"/>
    </row>
    <row r="147" spans="1:30" s="33" customFormat="1" ht="15">
      <c r="A147" s="47">
        <v>538</v>
      </c>
      <c r="B147" s="2" t="s">
        <v>176</v>
      </c>
      <c r="C147" s="100">
        <v>4813</v>
      </c>
      <c r="D147" s="96">
        <v>4733</v>
      </c>
      <c r="E147" s="71">
        <v>406.19156451277786</v>
      </c>
      <c r="F147" s="71">
        <v>123.38897105429959</v>
      </c>
      <c r="G147" s="146" t="b">
        <f>IF(E147&lt;-500,IF(F147&lt;-1000,1))</f>
        <v>0</v>
      </c>
      <c r="H147" s="71">
        <v>413.0479950135051</v>
      </c>
      <c r="I147" s="101">
        <v>185.50602155081344</v>
      </c>
      <c r="J147" s="118" t="b">
        <f>IF(H147&lt;0,IF(I147&lt;0,1))</f>
        <v>0</v>
      </c>
      <c r="K147" s="112">
        <v>2273.8416787866195</v>
      </c>
      <c r="L147" s="112">
        <v>2305.514472850201</v>
      </c>
      <c r="M147" s="113" t="b">
        <f>IF(K147&gt;9471,IF(L147&gt;9837,1))</f>
        <v>0</v>
      </c>
      <c r="N147" s="114">
        <v>21</v>
      </c>
      <c r="O147" s="114">
        <v>21.5</v>
      </c>
      <c r="P147" s="115">
        <f>IF(N147&gt;20.92,IF(O147&gt;20.87,1))</f>
        <v>1</v>
      </c>
      <c r="Q147" s="116">
        <v>40.43608175991685</v>
      </c>
      <c r="R147" s="156">
        <v>40.39194688370101</v>
      </c>
      <c r="S147" s="115" t="b">
        <f>IF(Q147&gt;50,IF(R147&gt;50,1))</f>
        <v>0</v>
      </c>
      <c r="T147" s="117">
        <f>J147+M147+P147+S147</f>
        <v>1</v>
      </c>
      <c r="U147" s="47"/>
      <c r="V147" s="47"/>
      <c r="W147" s="104"/>
      <c r="X147"/>
      <c r="Y147" s="121"/>
      <c r="Z147" s="128"/>
      <c r="AA147" s="145"/>
      <c r="AB147" s="128"/>
      <c r="AC147" s="128"/>
      <c r="AD147" s="29"/>
    </row>
    <row r="148" spans="1:30" s="33" customFormat="1" ht="15">
      <c r="A148" s="47">
        <v>444</v>
      </c>
      <c r="B148" s="2" t="s">
        <v>226</v>
      </c>
      <c r="C148" s="100">
        <v>46785</v>
      </c>
      <c r="D148" s="96">
        <v>46296</v>
      </c>
      <c r="E148" s="71">
        <v>401.303836699797</v>
      </c>
      <c r="F148" s="71">
        <v>131.32884050457923</v>
      </c>
      <c r="G148" s="146" t="b">
        <f>IF(E148&lt;-500,IF(F148&lt;-1000,1))</f>
        <v>0</v>
      </c>
      <c r="H148" s="71">
        <v>536.0478785935663</v>
      </c>
      <c r="I148" s="101">
        <v>275.9417660273026</v>
      </c>
      <c r="J148" s="118" t="b">
        <f>IF(H148&lt;0,IF(I148&lt;0,1))</f>
        <v>0</v>
      </c>
      <c r="K148" s="112">
        <v>4461.152078657689</v>
      </c>
      <c r="L148" s="112">
        <v>4808.255572835666</v>
      </c>
      <c r="M148" s="113" t="b">
        <f>IF(K148&gt;9471,IF(L148&gt;9837,1))</f>
        <v>0</v>
      </c>
      <c r="N148" s="114">
        <v>20.5</v>
      </c>
      <c r="O148" s="114">
        <v>20.5</v>
      </c>
      <c r="P148" s="115" t="b">
        <f>IF(N148&gt;20.92,IF(O148&gt;20.87,1))</f>
        <v>0</v>
      </c>
      <c r="Q148" s="116">
        <v>63.31744003032285</v>
      </c>
      <c r="R148" s="156">
        <v>67.50789005829685</v>
      </c>
      <c r="S148" s="115">
        <f>IF(Q148&gt;50,IF(R148&gt;50,1))</f>
        <v>1</v>
      </c>
      <c r="T148" s="117">
        <f>J148+M148+P148+S148</f>
        <v>1</v>
      </c>
      <c r="U148" s="47"/>
      <c r="V148" s="47"/>
      <c r="W148" s="104"/>
      <c r="X148"/>
      <c r="Y148" s="121"/>
      <c r="Z148" s="128"/>
      <c r="AA148" s="145"/>
      <c r="AB148" s="128"/>
      <c r="AC148" s="128"/>
      <c r="AD148" s="29"/>
    </row>
    <row r="149" spans="1:30" s="33" customFormat="1" ht="15">
      <c r="A149" s="47">
        <v>224</v>
      </c>
      <c r="B149" s="2" t="s">
        <v>163</v>
      </c>
      <c r="C149" s="100">
        <v>8900</v>
      </c>
      <c r="D149" s="96">
        <v>8778</v>
      </c>
      <c r="E149" s="71">
        <v>308.42696629213486</v>
      </c>
      <c r="F149" s="71">
        <v>205.96946912736385</v>
      </c>
      <c r="G149" s="146" t="b">
        <f>IF(E149&lt;-500,IF(F149&lt;-1000,1))</f>
        <v>0</v>
      </c>
      <c r="H149" s="71">
        <v>491.0112359550562</v>
      </c>
      <c r="I149" s="101">
        <v>389.7243107769424</v>
      </c>
      <c r="J149" s="118" t="b">
        <f>IF(H149&lt;0,IF(I149&lt;0,1))</f>
        <v>0</v>
      </c>
      <c r="K149" s="112">
        <v>7076.067415730337</v>
      </c>
      <c r="L149" s="112">
        <v>7174.755069491912</v>
      </c>
      <c r="M149" s="113" t="b">
        <f>IF(K149&gt;9471,IF(L149&gt;9837,1))</f>
        <v>0</v>
      </c>
      <c r="N149" s="114">
        <v>20.75</v>
      </c>
      <c r="O149" s="114">
        <v>20.75</v>
      </c>
      <c r="P149" s="115" t="b">
        <f>IF(N149&gt;20.92,IF(O149&gt;20.87,1))</f>
        <v>0</v>
      </c>
      <c r="Q149" s="116">
        <v>71.23639824563125</v>
      </c>
      <c r="R149" s="156">
        <v>71.48552808127276</v>
      </c>
      <c r="S149" s="115">
        <f>IF(Q149&gt;50,IF(R149&gt;50,1))</f>
        <v>1</v>
      </c>
      <c r="T149" s="117">
        <f>J149+M149+P149+S149</f>
        <v>1</v>
      </c>
      <c r="U149" s="47"/>
      <c r="V149" s="47"/>
      <c r="W149" s="104"/>
      <c r="X149"/>
      <c r="Y149" s="121"/>
      <c r="Z149" s="134"/>
      <c r="AA149" s="145"/>
      <c r="AB149" s="128"/>
      <c r="AC149" s="128"/>
      <c r="AD149" s="29"/>
    </row>
    <row r="150" spans="1:30" s="33" customFormat="1" ht="15">
      <c r="A150" s="47">
        <v>536</v>
      </c>
      <c r="B150" s="2" t="s">
        <v>217</v>
      </c>
      <c r="C150" s="100">
        <v>33322</v>
      </c>
      <c r="D150" s="96">
        <v>33527</v>
      </c>
      <c r="E150" s="71">
        <v>275.493667847068</v>
      </c>
      <c r="F150" s="71">
        <v>231.99212574939602</v>
      </c>
      <c r="G150" s="146" t="b">
        <f>IF(E150&lt;-500,IF(F150&lt;-1000,1))</f>
        <v>0</v>
      </c>
      <c r="H150" s="71">
        <v>507.9527039193326</v>
      </c>
      <c r="I150" s="101">
        <v>592.865451725475</v>
      </c>
      <c r="J150" s="118" t="b">
        <f>IF(H150&lt;0,IF(I150&lt;0,1))</f>
        <v>0</v>
      </c>
      <c r="K150" s="112">
        <v>4041.143988956245</v>
      </c>
      <c r="L150" s="112">
        <v>4302.591940823814</v>
      </c>
      <c r="M150" s="113" t="b">
        <f>IF(K150&gt;9471,IF(L150&gt;9837,1))</f>
        <v>0</v>
      </c>
      <c r="N150" s="114">
        <v>20</v>
      </c>
      <c r="O150" s="114">
        <v>20.5</v>
      </c>
      <c r="P150" s="115" t="b">
        <f>IF(N150&gt;20.92,IF(O150&gt;20.87,1))</f>
        <v>0</v>
      </c>
      <c r="Q150" s="116">
        <v>66.1645781798615</v>
      </c>
      <c r="R150" s="156">
        <v>68.30107241765364</v>
      </c>
      <c r="S150" s="115">
        <f>IF(Q150&gt;50,IF(R150&gt;50,1))</f>
        <v>1</v>
      </c>
      <c r="T150" s="117">
        <f>J150+M150+P150+S150</f>
        <v>1</v>
      </c>
      <c r="U150" s="47"/>
      <c r="V150" s="47"/>
      <c r="W150" s="104"/>
      <c r="X150"/>
      <c r="Y150" s="121"/>
      <c r="Z150" s="128"/>
      <c r="AA150" s="145"/>
      <c r="AB150" s="128"/>
      <c r="AC150" s="128"/>
      <c r="AD150" s="29"/>
    </row>
    <row r="151" spans="1:30" s="33" customFormat="1" ht="15">
      <c r="A151" s="47">
        <v>179</v>
      </c>
      <c r="B151" s="2" t="s">
        <v>261</v>
      </c>
      <c r="C151" s="100">
        <v>140188</v>
      </c>
      <c r="D151" s="96">
        <v>141305</v>
      </c>
      <c r="E151" s="71">
        <v>290.85941735383915</v>
      </c>
      <c r="F151" s="71">
        <v>234.29461094794948</v>
      </c>
      <c r="G151" s="146" t="b">
        <f>IF(E151&lt;-500,IF(F151&lt;-1000,1))</f>
        <v>0</v>
      </c>
      <c r="H151" s="71">
        <v>1133.9058977943903</v>
      </c>
      <c r="I151" s="101">
        <v>917.2853048370546</v>
      </c>
      <c r="J151" s="118" t="b">
        <f>IF(H151&lt;0,IF(I151&lt;0,1))</f>
        <v>0</v>
      </c>
      <c r="K151" s="112">
        <v>7386.267012868434</v>
      </c>
      <c r="L151" s="112">
        <v>7781.769930292629</v>
      </c>
      <c r="M151" s="113" t="b">
        <f>IF(K151&gt;9471,IF(L151&gt;9837,1))</f>
        <v>0</v>
      </c>
      <c r="N151" s="114">
        <v>20</v>
      </c>
      <c r="O151" s="114">
        <v>20</v>
      </c>
      <c r="P151" s="115" t="b">
        <f>IF(N151&gt;20.92,IF(O151&gt;20.87,1))</f>
        <v>0</v>
      </c>
      <c r="Q151" s="116">
        <v>96.9726557373607</v>
      </c>
      <c r="R151" s="156">
        <v>102.10188255761825</v>
      </c>
      <c r="S151" s="115">
        <f>IF(Q151&gt;50,IF(R151&gt;50,1))</f>
        <v>1</v>
      </c>
      <c r="T151" s="117">
        <f>J151+M151+P151+S151</f>
        <v>1</v>
      </c>
      <c r="U151" s="47"/>
      <c r="V151" s="47"/>
      <c r="W151" s="104"/>
      <c r="X151"/>
      <c r="Y151" s="121"/>
      <c r="Z151" s="128"/>
      <c r="AA151" s="145"/>
      <c r="AB151" s="128"/>
      <c r="AC151" s="128"/>
      <c r="AD151" s="29"/>
    </row>
    <row r="152" spans="1:30" s="33" customFormat="1" ht="15">
      <c r="A152" s="47">
        <v>423</v>
      </c>
      <c r="B152" s="2" t="s">
        <v>219</v>
      </c>
      <c r="C152" s="100">
        <v>19596</v>
      </c>
      <c r="D152" s="96">
        <v>19831</v>
      </c>
      <c r="E152" s="71">
        <v>490.5592978158808</v>
      </c>
      <c r="F152" s="71">
        <v>273.9650042862186</v>
      </c>
      <c r="G152" s="146" t="b">
        <f>IF(E152&lt;-500,IF(F152&lt;-1000,1))</f>
        <v>0</v>
      </c>
      <c r="H152" s="71">
        <v>548.326189018167</v>
      </c>
      <c r="I152" s="101">
        <v>299.1276284604911</v>
      </c>
      <c r="J152" s="118" t="b">
        <f>IF(H152&lt;0,IF(I152&lt;0,1))</f>
        <v>0</v>
      </c>
      <c r="K152" s="112">
        <v>4119.412124923453</v>
      </c>
      <c r="L152" s="112">
        <v>4463.264585749584</v>
      </c>
      <c r="M152" s="113" t="b">
        <f>IF(K152&gt;9471,IF(L152&gt;9837,1))</f>
        <v>0</v>
      </c>
      <c r="N152" s="114">
        <v>19.5</v>
      </c>
      <c r="O152" s="114">
        <v>19.5</v>
      </c>
      <c r="P152" s="115" t="b">
        <f>IF(N152&gt;20.92,IF(O152&gt;20.87,1))</f>
        <v>0</v>
      </c>
      <c r="Q152" s="116">
        <v>71.84095496531167</v>
      </c>
      <c r="R152" s="156">
        <v>77.29445698185266</v>
      </c>
      <c r="S152" s="115">
        <f>IF(Q152&gt;50,IF(R152&gt;50,1))</f>
        <v>1</v>
      </c>
      <c r="T152" s="117">
        <f>J152+M152+P152+S152</f>
        <v>1</v>
      </c>
      <c r="U152" s="47"/>
      <c r="V152" s="47"/>
      <c r="W152" s="104"/>
      <c r="X152"/>
      <c r="Y152" s="121"/>
      <c r="Z152" s="128"/>
      <c r="AA152" s="145"/>
      <c r="AB152" s="128"/>
      <c r="AC152" s="128"/>
      <c r="AD152" s="29"/>
    </row>
    <row r="153" spans="1:30" s="33" customFormat="1" ht="15">
      <c r="A153" s="47">
        <v>316</v>
      </c>
      <c r="B153" s="2" t="s">
        <v>68</v>
      </c>
      <c r="C153" s="100">
        <v>4508</v>
      </c>
      <c r="D153" s="96">
        <v>4451</v>
      </c>
      <c r="E153" s="71">
        <v>412.82165039929015</v>
      </c>
      <c r="F153" s="71">
        <v>286.4524825881825</v>
      </c>
      <c r="G153" s="146" t="b">
        <f>IF(E153&lt;-500,IF(F153&lt;-1000,1))</f>
        <v>0</v>
      </c>
      <c r="H153" s="71">
        <v>685.8917480035492</v>
      </c>
      <c r="I153" s="101">
        <v>166.9287800494271</v>
      </c>
      <c r="J153" s="118" t="b">
        <f>IF(H153&lt;0,IF(I153&lt;0,1))</f>
        <v>0</v>
      </c>
      <c r="K153" s="112">
        <v>2215.1730257320323</v>
      </c>
      <c r="L153" s="112">
        <v>2094.13614917996</v>
      </c>
      <c r="M153" s="113" t="b">
        <f>IF(K153&gt;9471,IF(L153&gt;9837,1))</f>
        <v>0</v>
      </c>
      <c r="N153" s="114">
        <v>21.75</v>
      </c>
      <c r="O153" s="114">
        <v>21.75</v>
      </c>
      <c r="P153" s="115">
        <f>IF(N153&gt;20.92,IF(O153&gt;20.87,1))</f>
        <v>1</v>
      </c>
      <c r="Q153" s="116">
        <v>31.72158237356034</v>
      </c>
      <c r="R153" s="156">
        <v>32.63086753502089</v>
      </c>
      <c r="S153" s="115" t="b">
        <f>IF(Q153&gt;50,IF(R153&gt;50,1))</f>
        <v>0</v>
      </c>
      <c r="T153" s="117">
        <f>J153+M153+P153+S153</f>
        <v>1</v>
      </c>
      <c r="U153" s="47"/>
      <c r="V153" s="47"/>
      <c r="W153" s="104"/>
      <c r="X153"/>
      <c r="Y153" s="121"/>
      <c r="Z153" s="128"/>
      <c r="AA153" s="145"/>
      <c r="AB153" s="128"/>
      <c r="AC153" s="128"/>
      <c r="AD153" s="29"/>
    </row>
    <row r="154" spans="1:30" s="33" customFormat="1" ht="15">
      <c r="A154" s="47">
        <v>498</v>
      </c>
      <c r="B154" s="2" t="s">
        <v>10</v>
      </c>
      <c r="C154" s="100">
        <v>2332</v>
      </c>
      <c r="D154" s="96">
        <v>2299</v>
      </c>
      <c r="E154" s="71">
        <v>342.19554030874787</v>
      </c>
      <c r="F154" s="71">
        <v>321.0091344062636</v>
      </c>
      <c r="G154" s="146" t="b">
        <f>IF(E154&lt;-500,IF(F154&lt;-1000,1))</f>
        <v>0</v>
      </c>
      <c r="H154" s="71">
        <v>858.4905660377359</v>
      </c>
      <c r="I154" s="101">
        <v>567.6381035232711</v>
      </c>
      <c r="J154" s="118" t="b">
        <f>IF(H154&lt;0,IF(I154&lt;0,1))</f>
        <v>0</v>
      </c>
      <c r="K154" s="112">
        <v>4120.926243567754</v>
      </c>
      <c r="L154" s="112">
        <v>3871.2483688560246</v>
      </c>
      <c r="M154" s="113" t="b">
        <f>IF(K154&gt;9471,IF(L154&gt;9837,1))</f>
        <v>0</v>
      </c>
      <c r="N154" s="114">
        <v>21.5</v>
      </c>
      <c r="O154" s="114">
        <v>21.5</v>
      </c>
      <c r="P154" s="115">
        <f>IF(N154&gt;20.92,IF(O154&gt;20.87,1))</f>
        <v>1</v>
      </c>
      <c r="Q154" s="116">
        <v>50.299356936950254</v>
      </c>
      <c r="R154" s="156">
        <v>49.80946991133748</v>
      </c>
      <c r="S154" s="115" t="b">
        <f>IF(Q154&gt;50,IF(R154&gt;50,1))</f>
        <v>0</v>
      </c>
      <c r="T154" s="117">
        <f>J154+M154+P154+S154</f>
        <v>1</v>
      </c>
      <c r="U154" s="47" t="s">
        <v>344</v>
      </c>
      <c r="V154" s="47"/>
      <c r="W154" s="104"/>
      <c r="X154"/>
      <c r="Y154" s="121"/>
      <c r="Z154" s="128"/>
      <c r="AA154" s="145"/>
      <c r="AB154" s="128"/>
      <c r="AC154" s="128"/>
      <c r="AD154" s="29"/>
    </row>
    <row r="155" spans="1:30" s="33" customFormat="1" ht="15">
      <c r="A155" s="47">
        <v>494</v>
      </c>
      <c r="B155" s="2" t="s">
        <v>79</v>
      </c>
      <c r="C155" s="100">
        <v>9019</v>
      </c>
      <c r="D155" s="96">
        <v>8980</v>
      </c>
      <c r="E155" s="71">
        <v>445.7256902095576</v>
      </c>
      <c r="F155" s="71">
        <v>348.7750556792873</v>
      </c>
      <c r="G155" s="146" t="b">
        <f>IF(E155&lt;-500,IF(F155&lt;-1000,1))</f>
        <v>0</v>
      </c>
      <c r="H155" s="71">
        <v>645.6369885796652</v>
      </c>
      <c r="I155" s="101">
        <v>398.88641425389756</v>
      </c>
      <c r="J155" s="118" t="b">
        <f>IF(H155&lt;0,IF(I155&lt;0,1))</f>
        <v>0</v>
      </c>
      <c r="K155" s="112">
        <v>5208.781461359353</v>
      </c>
      <c r="L155" s="112">
        <v>5294.320712694877</v>
      </c>
      <c r="M155" s="113" t="b">
        <f>IF(K155&gt;9471,IF(L155&gt;9837,1))</f>
        <v>0</v>
      </c>
      <c r="N155" s="114">
        <v>20.5</v>
      </c>
      <c r="O155" s="114">
        <v>21</v>
      </c>
      <c r="P155" s="115" t="b">
        <f>IF(N155&gt;20.92,IF(O155&gt;20.87,1))</f>
        <v>0</v>
      </c>
      <c r="Q155" s="116">
        <v>67.93391564316232</v>
      </c>
      <c r="R155" s="156">
        <v>68.80809245990372</v>
      </c>
      <c r="S155" s="115">
        <f>IF(Q155&gt;50,IF(R155&gt;50,1))</f>
        <v>1</v>
      </c>
      <c r="T155" s="117">
        <f>J155+M155+P155+S155</f>
        <v>1</v>
      </c>
      <c r="U155" s="47"/>
      <c r="V155" s="47"/>
      <c r="W155" s="104"/>
      <c r="X155"/>
      <c r="Y155" s="121"/>
      <c r="Z155" s="128"/>
      <c r="AA155" s="145"/>
      <c r="AB155" s="128"/>
      <c r="AC155" s="128"/>
      <c r="AD155" s="29"/>
    </row>
    <row r="156" spans="1:30" s="33" customFormat="1" ht="15">
      <c r="A156" s="47">
        <v>9</v>
      </c>
      <c r="B156" s="2" t="s">
        <v>55</v>
      </c>
      <c r="C156" s="100">
        <v>2610</v>
      </c>
      <c r="D156" s="96">
        <v>2573</v>
      </c>
      <c r="E156" s="71">
        <v>114.94252873563218</v>
      </c>
      <c r="F156" s="71">
        <v>359.8911776136805</v>
      </c>
      <c r="G156" s="146" t="b">
        <f>IF(E156&lt;-500,IF(F156&lt;-1000,1))</f>
        <v>0</v>
      </c>
      <c r="H156" s="71">
        <v>386.97318007662835</v>
      </c>
      <c r="I156" s="101">
        <v>539.8367664205208</v>
      </c>
      <c r="J156" s="118" t="b">
        <f>IF(H156&lt;0,IF(I156&lt;0,1))</f>
        <v>0</v>
      </c>
      <c r="K156" s="112">
        <v>3182.3754789272034</v>
      </c>
      <c r="L156" s="119">
        <v>3589.9727944034203</v>
      </c>
      <c r="M156" s="113" t="b">
        <f>IF(K156&gt;9471,IF(L156&gt;9837,1))</f>
        <v>0</v>
      </c>
      <c r="N156" s="114">
        <v>21.5</v>
      </c>
      <c r="O156" s="114">
        <v>21.5</v>
      </c>
      <c r="P156" s="115">
        <f>IF(N156&gt;20.92,IF(O156&gt;20.87,1))</f>
        <v>1</v>
      </c>
      <c r="Q156" s="116">
        <v>42.485539998103604</v>
      </c>
      <c r="R156" s="156">
        <v>40.65316705766144</v>
      </c>
      <c r="S156" s="115" t="b">
        <f>IF(Q156&gt;50,IF(R156&gt;50,1))</f>
        <v>0</v>
      </c>
      <c r="T156" s="117">
        <f>J156+M156+P156+S156</f>
        <v>1</v>
      </c>
      <c r="U156" s="47"/>
      <c r="V156" s="47"/>
      <c r="W156" s="104"/>
      <c r="X156"/>
      <c r="Y156" s="121"/>
      <c r="Z156" s="128"/>
      <c r="AA156" s="145"/>
      <c r="AB156" s="128"/>
      <c r="AC156" s="128"/>
      <c r="AD156" s="29"/>
    </row>
    <row r="157" spans="1:30" s="33" customFormat="1" ht="15">
      <c r="A157" s="47">
        <v>751</v>
      </c>
      <c r="B157" s="2" t="s">
        <v>72</v>
      </c>
      <c r="C157" s="100">
        <v>3110</v>
      </c>
      <c r="D157" s="96">
        <v>3045</v>
      </c>
      <c r="E157" s="71">
        <v>596.7845659163987</v>
      </c>
      <c r="F157" s="71">
        <v>383.5796387520525</v>
      </c>
      <c r="G157" s="146" t="b">
        <f>IF(E157&lt;-500,IF(F157&lt;-1000,1))</f>
        <v>0</v>
      </c>
      <c r="H157" s="71">
        <v>784.2443729903537</v>
      </c>
      <c r="I157" s="101">
        <v>231.19868637110017</v>
      </c>
      <c r="J157" s="118" t="b">
        <f>IF(H157&lt;0,IF(I157&lt;0,1))</f>
        <v>0</v>
      </c>
      <c r="K157" s="112">
        <v>3006.4308681672023</v>
      </c>
      <c r="L157" s="112">
        <v>2784.5648604269295</v>
      </c>
      <c r="M157" s="113" t="b">
        <f>IF(K157&gt;9471,IF(L157&gt;9837,1))</f>
        <v>0</v>
      </c>
      <c r="N157" s="114">
        <v>22</v>
      </c>
      <c r="O157" s="114">
        <v>22</v>
      </c>
      <c r="P157" s="115">
        <f>IF(N157&gt;20.92,IF(O157&gt;20.87,1))</f>
        <v>1</v>
      </c>
      <c r="Q157" s="116">
        <v>35.438081253059224</v>
      </c>
      <c r="R157" s="156">
        <v>34.10419082702322</v>
      </c>
      <c r="S157" s="115" t="b">
        <f>IF(Q157&gt;50,IF(R157&gt;50,1))</f>
        <v>0</v>
      </c>
      <c r="T157" s="117">
        <f>J157+M157+P157+S157</f>
        <v>1</v>
      </c>
      <c r="U157" s="47"/>
      <c r="V157" s="47"/>
      <c r="W157" s="104"/>
      <c r="X157"/>
      <c r="Y157" s="121"/>
      <c r="Z157" s="128"/>
      <c r="AA157" s="145"/>
      <c r="AB157" s="128"/>
      <c r="AC157" s="128"/>
      <c r="AD157" s="29"/>
    </row>
    <row r="158" spans="1:30" s="33" customFormat="1" ht="15">
      <c r="A158" s="47">
        <v>499</v>
      </c>
      <c r="B158" s="2" t="s">
        <v>214</v>
      </c>
      <c r="C158" s="100">
        <v>19384</v>
      </c>
      <c r="D158" s="96">
        <v>19444</v>
      </c>
      <c r="E158" s="71">
        <v>585.2765167148164</v>
      </c>
      <c r="F158" s="71">
        <v>422.34108208187615</v>
      </c>
      <c r="G158" s="146" t="b">
        <f>IF(E158&lt;-500,IF(F158&lt;-1000,1))</f>
        <v>0</v>
      </c>
      <c r="H158" s="71">
        <v>695.8832026413537</v>
      </c>
      <c r="I158" s="101">
        <v>329.7675375437153</v>
      </c>
      <c r="J158" s="118" t="b">
        <f>IF(H158&lt;0,IF(I158&lt;0,1))</f>
        <v>0</v>
      </c>
      <c r="K158" s="112">
        <v>3959.0383821708624</v>
      </c>
      <c r="L158" s="112">
        <v>4897.809092779264</v>
      </c>
      <c r="M158" s="113" t="b">
        <f>IF(K158&gt;9471,IF(L158&gt;9837,1))</f>
        <v>0</v>
      </c>
      <c r="N158" s="114">
        <v>20.75</v>
      </c>
      <c r="O158" s="114">
        <v>20.75</v>
      </c>
      <c r="P158" s="115" t="b">
        <f>IF(N158&gt;20.92,IF(O158&gt;20.87,1))</f>
        <v>0</v>
      </c>
      <c r="Q158" s="116">
        <v>64.3682383410172</v>
      </c>
      <c r="R158" s="156">
        <v>78.76591672406542</v>
      </c>
      <c r="S158" s="115">
        <f>IF(Q158&gt;50,IF(R158&gt;50,1))</f>
        <v>1</v>
      </c>
      <c r="T158" s="117">
        <f>J158+M158+P158+S158</f>
        <v>1</v>
      </c>
      <c r="U158" s="48"/>
      <c r="V158" s="47"/>
      <c r="W158" s="104"/>
      <c r="X158"/>
      <c r="Y158" s="121"/>
      <c r="Z158" s="128"/>
      <c r="AA158" s="145"/>
      <c r="AB158" s="128"/>
      <c r="AC158" s="128"/>
      <c r="AD158" s="29"/>
    </row>
    <row r="159" spans="1:30" s="33" customFormat="1" ht="15">
      <c r="A159" s="47">
        <v>981</v>
      </c>
      <c r="B159" s="2" t="s">
        <v>265</v>
      </c>
      <c r="C159" s="100">
        <v>2372</v>
      </c>
      <c r="D159" s="96">
        <v>2357</v>
      </c>
      <c r="E159" s="71">
        <v>946.4586846543002</v>
      </c>
      <c r="F159" s="71">
        <v>423.84386932541366</v>
      </c>
      <c r="G159" s="146" t="b">
        <f>IF(E159&lt;-500,IF(F159&lt;-1000,1))</f>
        <v>0</v>
      </c>
      <c r="H159" s="71">
        <v>503.37268128161895</v>
      </c>
      <c r="I159" s="101">
        <v>-37.759864234196016</v>
      </c>
      <c r="J159" s="118" t="b">
        <f>IF(H159&lt;0,IF(I159&lt;0,1))</f>
        <v>0</v>
      </c>
      <c r="K159" s="112">
        <v>1842.7487352445194</v>
      </c>
      <c r="L159" s="112">
        <v>1792.9571489181162</v>
      </c>
      <c r="M159" s="113" t="b">
        <f>IF(K159&gt;9471,IF(L159&gt;9837,1))</f>
        <v>0</v>
      </c>
      <c r="N159" s="114">
        <v>21.5</v>
      </c>
      <c r="O159" s="114">
        <v>21.5</v>
      </c>
      <c r="P159" s="115">
        <f>IF(N159&gt;20.92,IF(O159&gt;20.87,1))</f>
        <v>1</v>
      </c>
      <c r="Q159" s="116">
        <v>29.33259877223359</v>
      </c>
      <c r="R159" s="156">
        <v>69.08179442135481</v>
      </c>
      <c r="S159" s="115" t="b">
        <f>IF(Q159&gt;50,IF(R159&gt;50,1))</f>
        <v>0</v>
      </c>
      <c r="T159" s="117">
        <f>J159+M159+P159+S159</f>
        <v>1</v>
      </c>
      <c r="U159" s="50"/>
      <c r="V159" s="50"/>
      <c r="W159" s="104"/>
      <c r="X159"/>
      <c r="Y159" s="121"/>
      <c r="Z159" s="128"/>
      <c r="AA159" s="145"/>
      <c r="AB159" s="128"/>
      <c r="AC159" s="128"/>
      <c r="AD159" s="29"/>
    </row>
    <row r="160" spans="1:30" s="33" customFormat="1" ht="15">
      <c r="A160" s="47">
        <v>500</v>
      </c>
      <c r="B160" s="2" t="s">
        <v>202</v>
      </c>
      <c r="C160" s="100">
        <v>10097</v>
      </c>
      <c r="D160" s="96">
        <v>10170</v>
      </c>
      <c r="E160" s="71">
        <v>464.79152223432703</v>
      </c>
      <c r="F160" s="71">
        <v>465.4867256637168</v>
      </c>
      <c r="G160" s="146" t="b">
        <f>IF(E160&lt;-500,IF(F160&lt;-1000,1))</f>
        <v>0</v>
      </c>
      <c r="H160" s="71">
        <v>771.2191740120828</v>
      </c>
      <c r="I160" s="101">
        <v>611.0127826941987</v>
      </c>
      <c r="J160" s="118" t="b">
        <f>IF(H160&lt;0,IF(I160&lt;0,1))</f>
        <v>0</v>
      </c>
      <c r="K160" s="112">
        <v>4931.662870159453</v>
      </c>
      <c r="L160" s="112">
        <v>4789.872173058014</v>
      </c>
      <c r="M160" s="113" t="b">
        <f>IF(K160&gt;9471,IF(L160&gt;9837,1))</f>
        <v>0</v>
      </c>
      <c r="N160" s="114">
        <v>19.5</v>
      </c>
      <c r="O160" s="114">
        <v>19.5</v>
      </c>
      <c r="P160" s="115" t="b">
        <f>IF(N160&gt;20.92,IF(O160&gt;20.87,1))</f>
        <v>0</v>
      </c>
      <c r="Q160" s="116">
        <v>85.72359323476226</v>
      </c>
      <c r="R160" s="156">
        <v>83.6263249733052</v>
      </c>
      <c r="S160" s="115">
        <f>IF(Q160&gt;50,IF(R160&gt;50,1))</f>
        <v>1</v>
      </c>
      <c r="T160" s="117">
        <f>J160+M160+P160+S160</f>
        <v>1</v>
      </c>
      <c r="U160" s="48"/>
      <c r="V160" s="47"/>
      <c r="W160" s="104"/>
      <c r="X160"/>
      <c r="Y160" s="121"/>
      <c r="Z160" s="128"/>
      <c r="AA160" s="145"/>
      <c r="AB160" s="128"/>
      <c r="AC160" s="128"/>
      <c r="AD160" s="29"/>
    </row>
    <row r="161" spans="1:30" s="33" customFormat="1" ht="15">
      <c r="A161" s="47">
        <v>182</v>
      </c>
      <c r="B161" s="2" t="s">
        <v>85</v>
      </c>
      <c r="C161" s="100">
        <v>20877</v>
      </c>
      <c r="D161" s="96">
        <v>20607</v>
      </c>
      <c r="E161" s="71">
        <v>530.7275949609618</v>
      </c>
      <c r="F161" s="71">
        <v>550.4440238753822</v>
      </c>
      <c r="G161" s="146" t="b">
        <f>IF(E161&lt;-500,IF(F161&lt;-1000,1))</f>
        <v>0</v>
      </c>
      <c r="H161" s="71">
        <v>592.1827848828855</v>
      </c>
      <c r="I161" s="101">
        <v>533.2168680545446</v>
      </c>
      <c r="J161" s="118" t="b">
        <f>IF(H161&lt;0,IF(I161&lt;0,1))</f>
        <v>0</v>
      </c>
      <c r="K161" s="112">
        <v>3438.568759879293</v>
      </c>
      <c r="L161" s="112">
        <v>3377.7357208715484</v>
      </c>
      <c r="M161" s="113" t="b">
        <f>IF(K161&gt;9471,IF(L161&gt;9837,1))</f>
        <v>0</v>
      </c>
      <c r="N161" s="114">
        <v>21</v>
      </c>
      <c r="O161" s="114">
        <v>21</v>
      </c>
      <c r="P161" s="115">
        <f>IF(N161&gt;20.92,IF(O161&gt;20.87,1))</f>
        <v>1</v>
      </c>
      <c r="Q161" s="116">
        <v>47.51579628226231</v>
      </c>
      <c r="R161" s="156">
        <v>47.075191511038916</v>
      </c>
      <c r="S161" s="115" t="b">
        <f>IF(Q161&gt;50,IF(R161&gt;50,1))</f>
        <v>0</v>
      </c>
      <c r="T161" s="117">
        <f>J161+M161+P161+S161</f>
        <v>1</v>
      </c>
      <c r="U161" s="47"/>
      <c r="V161" s="47"/>
      <c r="W161" s="104"/>
      <c r="X161"/>
      <c r="Y161" s="121"/>
      <c r="Z161" s="128"/>
      <c r="AA161" s="145"/>
      <c r="AB161" s="128"/>
      <c r="AC161" s="128"/>
      <c r="AD161" s="29"/>
    </row>
    <row r="162" spans="1:30" s="33" customFormat="1" ht="15">
      <c r="A162" s="47">
        <v>436</v>
      </c>
      <c r="B162" s="2" t="s">
        <v>160</v>
      </c>
      <c r="C162" s="100">
        <v>2081</v>
      </c>
      <c r="D162" s="96">
        <v>2052</v>
      </c>
      <c r="E162" s="71">
        <v>480.0576645843345</v>
      </c>
      <c r="F162" s="71">
        <v>558.9668615984406</v>
      </c>
      <c r="G162" s="146" t="b">
        <f>IF(E162&lt;-500,IF(F162&lt;-1000,1))</f>
        <v>0</v>
      </c>
      <c r="H162" s="71">
        <v>479.5771263815473</v>
      </c>
      <c r="I162" s="101">
        <v>669.103313840156</v>
      </c>
      <c r="J162" s="118" t="b">
        <f>IF(H162&lt;0,IF(I162&lt;0,1))</f>
        <v>0</v>
      </c>
      <c r="K162" s="112">
        <v>4194.6179721287845</v>
      </c>
      <c r="L162" s="112">
        <v>4551.169590643274</v>
      </c>
      <c r="M162" s="113" t="b">
        <f>IF(K162&gt;9471,IF(L162&gt;9837,1))</f>
        <v>0</v>
      </c>
      <c r="N162" s="114">
        <v>20.75</v>
      </c>
      <c r="O162" s="114">
        <v>21</v>
      </c>
      <c r="P162" s="115" t="b">
        <f>IF(N162&gt;20.92,IF(O162&gt;20.87,1))</f>
        <v>0</v>
      </c>
      <c r="Q162" s="116">
        <v>65.91438394144394</v>
      </c>
      <c r="R162" s="156">
        <v>69.86207682662715</v>
      </c>
      <c r="S162" s="115">
        <f>IF(Q162&gt;50,IF(R162&gt;50,1))</f>
        <v>1</v>
      </c>
      <c r="T162" s="117">
        <f>J162+M162+P162+S162</f>
        <v>1</v>
      </c>
      <c r="U162" s="47"/>
      <c r="V162" s="47"/>
      <c r="W162" s="104"/>
      <c r="X162"/>
      <c r="Y162" s="121"/>
      <c r="Z162" s="128"/>
      <c r="AA162" s="145"/>
      <c r="AB162" s="128"/>
      <c r="AC162" s="128"/>
      <c r="AD162" s="29"/>
    </row>
    <row r="163" spans="1:30" s="33" customFormat="1" ht="15">
      <c r="A163" s="47">
        <v>257</v>
      </c>
      <c r="B163" s="2" t="s">
        <v>199</v>
      </c>
      <c r="C163" s="100">
        <v>39170</v>
      </c>
      <c r="D163" s="96">
        <v>39262</v>
      </c>
      <c r="E163" s="71">
        <v>687.8478427367884</v>
      </c>
      <c r="F163" s="71">
        <v>567.8263970251134</v>
      </c>
      <c r="G163" s="146" t="b">
        <f>IF(E163&lt;-500,IF(F163&lt;-1000,1))</f>
        <v>0</v>
      </c>
      <c r="H163" s="71">
        <v>553.4337503191218</v>
      </c>
      <c r="I163" s="101">
        <v>436.42707961896997</v>
      </c>
      <c r="J163" s="118" t="b">
        <f>IF(H163&lt;0,IF(I163&lt;0,1))</f>
        <v>0</v>
      </c>
      <c r="K163" s="112">
        <v>4144.983405667603</v>
      </c>
      <c r="L163" s="112">
        <v>4453.186286995058</v>
      </c>
      <c r="M163" s="113" t="b">
        <f>IF(K163&gt;9471,IF(L163&gt;9837,1))</f>
        <v>0</v>
      </c>
      <c r="N163" s="114">
        <v>19.5</v>
      </c>
      <c r="O163" s="114">
        <v>19.5</v>
      </c>
      <c r="P163" s="115" t="b">
        <f>IF(N163&gt;20.92,IF(O163&gt;20.87,1))</f>
        <v>0</v>
      </c>
      <c r="Q163" s="116">
        <v>65.42409149157378</v>
      </c>
      <c r="R163" s="156">
        <v>69.99260879848629</v>
      </c>
      <c r="S163" s="115">
        <f>IF(Q163&gt;50,IF(R163&gt;50,1))</f>
        <v>1</v>
      </c>
      <c r="T163" s="117">
        <f>J163+M163+P163+S163</f>
        <v>1</v>
      </c>
      <c r="U163" s="47"/>
      <c r="V163" s="47"/>
      <c r="W163" s="104"/>
      <c r="X163"/>
      <c r="Y163" s="121"/>
      <c r="Z163" s="128"/>
      <c r="AA163" s="145"/>
      <c r="AB163" s="128"/>
      <c r="AC163" s="128"/>
      <c r="AD163" s="29"/>
    </row>
    <row r="164" spans="1:30" s="33" customFormat="1" ht="15">
      <c r="A164" s="47">
        <v>90</v>
      </c>
      <c r="B164" s="2" t="s">
        <v>236</v>
      </c>
      <c r="C164" s="100">
        <v>3455</v>
      </c>
      <c r="D164" s="96">
        <v>3329</v>
      </c>
      <c r="E164" s="71">
        <v>535.1664254703329</v>
      </c>
      <c r="F164" s="71">
        <v>613.0970261339742</v>
      </c>
      <c r="G164" s="146" t="b">
        <f>IF(E164&lt;-500,IF(F164&lt;-1000,1))</f>
        <v>0</v>
      </c>
      <c r="H164" s="71">
        <v>986.1070911722142</v>
      </c>
      <c r="I164" s="101">
        <v>632.9227996395314</v>
      </c>
      <c r="J164" s="118" t="b">
        <f>IF(H164&lt;0,IF(I164&lt;0,1))</f>
        <v>0</v>
      </c>
      <c r="K164" s="119">
        <v>6621.707670043415</v>
      </c>
      <c r="L164" s="119">
        <v>6389.306097927306</v>
      </c>
      <c r="M164" s="113" t="b">
        <f>IF(K164&gt;9471,IF(L164&gt;9837,1))</f>
        <v>0</v>
      </c>
      <c r="N164" s="114">
        <v>20.75</v>
      </c>
      <c r="O164" s="114">
        <v>21</v>
      </c>
      <c r="P164" s="115" t="b">
        <f>IF(N164&gt;20.92,IF(O164&gt;20.87,1))</f>
        <v>0</v>
      </c>
      <c r="Q164" s="116">
        <v>63.10575511060348</v>
      </c>
      <c r="R164" s="156">
        <v>60.27019244612948</v>
      </c>
      <c r="S164" s="115">
        <f>IF(Q164&gt;50,IF(R164&gt;50,1))</f>
        <v>1</v>
      </c>
      <c r="T164" s="117">
        <f>J164+M164+P164+S164</f>
        <v>1</v>
      </c>
      <c r="U164" s="48"/>
      <c r="V164" s="47"/>
      <c r="W164" s="104"/>
      <c r="X164"/>
      <c r="Y164" s="121"/>
      <c r="Z164" s="128"/>
      <c r="AA164" s="145"/>
      <c r="AB164" s="128"/>
      <c r="AC164" s="128"/>
      <c r="AD164" s="29"/>
    </row>
    <row r="165" spans="1:30" s="33" customFormat="1" ht="15">
      <c r="A165" s="47">
        <v>286</v>
      </c>
      <c r="B165" s="2" t="s">
        <v>185</v>
      </c>
      <c r="C165" s="100">
        <v>84196</v>
      </c>
      <c r="D165" s="96">
        <v>83177</v>
      </c>
      <c r="E165" s="71">
        <v>435.82830538267854</v>
      </c>
      <c r="F165" s="71">
        <v>624.3432679707131</v>
      </c>
      <c r="G165" s="146" t="b">
        <f>IF(E165&lt;-500,IF(F165&lt;-1000,1))</f>
        <v>0</v>
      </c>
      <c r="H165" s="71">
        <v>674.6163713240534</v>
      </c>
      <c r="I165" s="101">
        <v>316.6620580208471</v>
      </c>
      <c r="J165" s="118" t="b">
        <f>IF(H165&lt;0,IF(I165&lt;0,1))</f>
        <v>0</v>
      </c>
      <c r="K165" s="112">
        <v>4118.045987932918</v>
      </c>
      <c r="L165" s="112">
        <v>4420.019957440158</v>
      </c>
      <c r="M165" s="113" t="b">
        <f>IF(K165&gt;9471,IF(L165&gt;9837,1))</f>
        <v>0</v>
      </c>
      <c r="N165" s="114">
        <v>20.75</v>
      </c>
      <c r="O165" s="114">
        <v>20.75</v>
      </c>
      <c r="P165" s="115" t="b">
        <f>IF(N165&gt;20.92,IF(O165&gt;20.87,1))</f>
        <v>0</v>
      </c>
      <c r="Q165" s="116">
        <v>62.21817700569077</v>
      </c>
      <c r="R165" s="156">
        <v>67.6522461601238</v>
      </c>
      <c r="S165" s="115">
        <f>IF(Q165&gt;50,IF(R165&gt;50,1))</f>
        <v>1</v>
      </c>
      <c r="T165" s="117">
        <f>J165+M165+P165+S165</f>
        <v>1</v>
      </c>
      <c r="U165" s="47"/>
      <c r="V165" s="47"/>
      <c r="W165" s="104"/>
      <c r="X165"/>
      <c r="Y165" s="121"/>
      <c r="Z165" s="128"/>
      <c r="AA165" s="145"/>
      <c r="AB165" s="128"/>
      <c r="AC165" s="128"/>
      <c r="AD165" s="29"/>
    </row>
    <row r="166" spans="1:30" s="33" customFormat="1" ht="15">
      <c r="A166" s="47">
        <v>145</v>
      </c>
      <c r="B166" s="2" t="s">
        <v>247</v>
      </c>
      <c r="C166" s="100">
        <v>12205</v>
      </c>
      <c r="D166" s="96">
        <v>12187</v>
      </c>
      <c r="E166" s="71">
        <v>796.2310528471937</v>
      </c>
      <c r="F166" s="71">
        <v>626.0769672601953</v>
      </c>
      <c r="G166" s="146" t="b">
        <f>IF(E166&lt;-500,IF(F166&lt;-1000,1))</f>
        <v>0</v>
      </c>
      <c r="H166" s="71">
        <v>506.1040557148709</v>
      </c>
      <c r="I166" s="101">
        <v>244.85107081316156</v>
      </c>
      <c r="J166" s="118" t="b">
        <f>IF(H166&lt;0,IF(I166&lt;0,1))</f>
        <v>0</v>
      </c>
      <c r="K166" s="112">
        <v>5601.147070872593</v>
      </c>
      <c r="L166" s="112">
        <v>5690.16164765734</v>
      </c>
      <c r="M166" s="113" t="b">
        <f>IF(K166&gt;9471,IF(L166&gt;9837,1))</f>
        <v>0</v>
      </c>
      <c r="N166" s="114">
        <v>20.25</v>
      </c>
      <c r="O166" s="114">
        <v>20.75</v>
      </c>
      <c r="P166" s="115" t="b">
        <f>IF(N166&gt;20.92,IF(O166&gt;20.87,1))</f>
        <v>0</v>
      </c>
      <c r="Q166" s="116">
        <v>66.08570194117829</v>
      </c>
      <c r="R166" s="156">
        <v>67.45409021377635</v>
      </c>
      <c r="S166" s="115">
        <f>IF(Q166&gt;50,IF(R166&gt;50,1))</f>
        <v>1</v>
      </c>
      <c r="T166" s="117">
        <f>J166+M166+P166+S166</f>
        <v>1</v>
      </c>
      <c r="U166" s="47"/>
      <c r="V166" s="47"/>
      <c r="W166" s="104"/>
      <c r="X166"/>
      <c r="Y166" s="121"/>
      <c r="Z166" s="128"/>
      <c r="AA166" s="145"/>
      <c r="AB166" s="128"/>
      <c r="AC166" s="128"/>
      <c r="AD166" s="29"/>
    </row>
    <row r="167" spans="1:30" s="33" customFormat="1" ht="15">
      <c r="A167" s="47">
        <v>626</v>
      </c>
      <c r="B167" s="2" t="s">
        <v>102</v>
      </c>
      <c r="C167" s="100">
        <v>5337</v>
      </c>
      <c r="D167" s="96">
        <v>5248</v>
      </c>
      <c r="E167" s="71">
        <v>903.8785834738618</v>
      </c>
      <c r="F167" s="71">
        <v>627.4771341463414</v>
      </c>
      <c r="G167" s="146" t="b">
        <f>IF(E167&lt;-500,IF(F167&lt;-1000,1))</f>
        <v>0</v>
      </c>
      <c r="H167" s="71">
        <v>435.63799887577295</v>
      </c>
      <c r="I167" s="101">
        <v>231.5167682926829</v>
      </c>
      <c r="J167" s="118" t="b">
        <f>IF(H167&lt;0,IF(I167&lt;0,1))</f>
        <v>0</v>
      </c>
      <c r="K167" s="112">
        <v>7149.896945849729</v>
      </c>
      <c r="L167" s="112">
        <v>8063.833841463415</v>
      </c>
      <c r="M167" s="113" t="b">
        <f>IF(K167&gt;9471,IF(L167&gt;9837,1))</f>
        <v>0</v>
      </c>
      <c r="N167" s="114">
        <v>20.75</v>
      </c>
      <c r="O167" s="114">
        <v>20.75</v>
      </c>
      <c r="P167" s="115" t="b">
        <f>IF(N167&gt;20.92,IF(O167&gt;20.87,1))</f>
        <v>0</v>
      </c>
      <c r="Q167" s="116">
        <v>65.90416534517391</v>
      </c>
      <c r="R167" s="156">
        <v>69.16817713562925</v>
      </c>
      <c r="S167" s="115">
        <f>IF(Q167&gt;50,IF(R167&gt;50,1))</f>
        <v>1</v>
      </c>
      <c r="T167" s="117">
        <f>J167+M167+P167+S167</f>
        <v>1</v>
      </c>
      <c r="U167" s="76"/>
      <c r="V167" s="47"/>
      <c r="W167" s="104"/>
      <c r="X167"/>
      <c r="Y167" s="121"/>
      <c r="Z167" s="128"/>
      <c r="AA167" s="145"/>
      <c r="AB167" s="128"/>
      <c r="AC167" s="128"/>
      <c r="AD167" s="29"/>
    </row>
    <row r="168" spans="1:30" s="33" customFormat="1" ht="15">
      <c r="A168" s="47">
        <v>609</v>
      </c>
      <c r="B168" s="2" t="s">
        <v>121</v>
      </c>
      <c r="C168" s="100">
        <v>84587</v>
      </c>
      <c r="D168" s="96">
        <v>84403</v>
      </c>
      <c r="E168" s="71">
        <v>767.7539101753225</v>
      </c>
      <c r="F168" s="71">
        <v>632.880347854934</v>
      </c>
      <c r="G168" s="146" t="b">
        <f>IF(E168&lt;-500,IF(F168&lt;-1000,1))</f>
        <v>0</v>
      </c>
      <c r="H168" s="71">
        <v>963.9188054902054</v>
      </c>
      <c r="I168" s="101">
        <v>735.2819212587231</v>
      </c>
      <c r="J168" s="118" t="b">
        <f>IF(H168&lt;0,IF(I168&lt;0,1))</f>
        <v>0</v>
      </c>
      <c r="K168" s="112">
        <v>5339.626656578434</v>
      </c>
      <c r="L168" s="112">
        <v>5913.403552006445</v>
      </c>
      <c r="M168" s="113" t="b">
        <f>IF(K168&gt;9471,IF(L168&gt;9837,1))</f>
        <v>0</v>
      </c>
      <c r="N168" s="114">
        <v>19.75</v>
      </c>
      <c r="O168" s="114">
        <v>19.75</v>
      </c>
      <c r="P168" s="115" t="b">
        <f>IF(N168&gt;20.92,IF(O168&gt;20.87,1))</f>
        <v>0</v>
      </c>
      <c r="Q168" s="116">
        <v>65.81857447239281</v>
      </c>
      <c r="R168" s="156">
        <v>74.02186883412635</v>
      </c>
      <c r="S168" s="115">
        <f>IF(Q168&gt;50,IF(R168&gt;50,1))</f>
        <v>1</v>
      </c>
      <c r="T168" s="117">
        <f>J168+M168+P168+S168</f>
        <v>1</v>
      </c>
      <c r="U168" s="47"/>
      <c r="V168" s="47"/>
      <c r="W168" s="104"/>
      <c r="X168"/>
      <c r="Y168" s="121"/>
      <c r="Z168" s="128"/>
      <c r="AA168" s="145"/>
      <c r="AB168" s="128"/>
      <c r="AC168" s="128"/>
      <c r="AD168" s="29"/>
    </row>
    <row r="169" spans="1:30" s="33" customFormat="1" ht="15">
      <c r="A169" s="47">
        <v>178</v>
      </c>
      <c r="B169" s="2" t="s">
        <v>117</v>
      </c>
      <c r="C169" s="100">
        <v>6334</v>
      </c>
      <c r="D169" s="96">
        <v>6225</v>
      </c>
      <c r="E169" s="71">
        <v>622.6712977581307</v>
      </c>
      <c r="F169" s="71">
        <v>641.4457831325301</v>
      </c>
      <c r="G169" s="146" t="b">
        <f>IF(E169&lt;-500,IF(F169&lt;-1000,1))</f>
        <v>0</v>
      </c>
      <c r="H169" s="71">
        <v>839.2800757814966</v>
      </c>
      <c r="I169" s="101">
        <v>497.67068273092366</v>
      </c>
      <c r="J169" s="118" t="b">
        <f>IF(H169&lt;0,IF(I169&lt;0,1))</f>
        <v>0</v>
      </c>
      <c r="K169" s="112">
        <v>5015.945689927376</v>
      </c>
      <c r="L169" s="112">
        <v>5124.979919678715</v>
      </c>
      <c r="M169" s="113" t="b">
        <f>IF(K169&gt;9471,IF(L169&gt;9837,1))</f>
        <v>0</v>
      </c>
      <c r="N169" s="114">
        <v>19.75</v>
      </c>
      <c r="O169" s="114">
        <v>20.75</v>
      </c>
      <c r="P169" s="115" t="b">
        <f>IF(N169&gt;20.92,IF(O169&gt;20.87,1))</f>
        <v>0</v>
      </c>
      <c r="Q169" s="116">
        <v>55.8326359832636</v>
      </c>
      <c r="R169" s="156">
        <v>55.97182284715821</v>
      </c>
      <c r="S169" s="115">
        <f>IF(Q169&gt;50,IF(R169&gt;50,1))</f>
        <v>1</v>
      </c>
      <c r="T169" s="117">
        <f>J169+M169+P169+S169</f>
        <v>1</v>
      </c>
      <c r="U169" s="47"/>
      <c r="V169" s="47"/>
      <c r="W169" s="104"/>
      <c r="X169"/>
      <c r="Y169" s="121"/>
      <c r="Z169" s="128"/>
      <c r="AA169" s="145"/>
      <c r="AB169" s="128"/>
      <c r="AC169" s="128"/>
      <c r="AD169" s="29"/>
    </row>
    <row r="170" spans="1:30" s="33" customFormat="1" ht="15">
      <c r="A170" s="47">
        <v>86</v>
      </c>
      <c r="B170" s="2" t="s">
        <v>131</v>
      </c>
      <c r="C170" s="100">
        <v>8504</v>
      </c>
      <c r="D170" s="96">
        <v>8417</v>
      </c>
      <c r="E170" s="71">
        <v>772.3424270931326</v>
      </c>
      <c r="F170" s="71">
        <v>643.4596649637639</v>
      </c>
      <c r="G170" s="146" t="b">
        <f>IF(E170&lt;-500,IF(F170&lt;-1000,1))</f>
        <v>0</v>
      </c>
      <c r="H170" s="71">
        <v>418.03857008466605</v>
      </c>
      <c r="I170" s="101">
        <v>278.7216347867411</v>
      </c>
      <c r="J170" s="118" t="b">
        <f>IF(H170&lt;0,IF(I170&lt;0,1))</f>
        <v>0</v>
      </c>
      <c r="K170" s="119">
        <v>3116.2982126058323</v>
      </c>
      <c r="L170" s="119">
        <v>2871.094214090531</v>
      </c>
      <c r="M170" s="113" t="b">
        <f>IF(K170&gt;9471,IF(L170&gt;9837,1))</f>
        <v>0</v>
      </c>
      <c r="N170" s="114">
        <v>21.5</v>
      </c>
      <c r="O170" s="114">
        <v>21.5</v>
      </c>
      <c r="P170" s="115">
        <f>IF(N170&gt;20.92,IF(O170&gt;20.87,1))</f>
        <v>1</v>
      </c>
      <c r="Q170" s="116">
        <v>48.25844577383811</v>
      </c>
      <c r="R170" s="156">
        <v>46.5031629313255</v>
      </c>
      <c r="S170" s="115" t="b">
        <f>IF(Q170&gt;50,IF(R170&gt;50,1))</f>
        <v>0</v>
      </c>
      <c r="T170" s="117">
        <f>J170+M170+P170+S170</f>
        <v>1</v>
      </c>
      <c r="U170" s="47"/>
      <c r="V170" s="47"/>
      <c r="W170" s="104"/>
      <c r="X170"/>
      <c r="Y170" s="121"/>
      <c r="Z170" s="128"/>
      <c r="AA170" s="145"/>
      <c r="AB170" s="128"/>
      <c r="AC170" s="128"/>
      <c r="AD170" s="29"/>
    </row>
    <row r="171" spans="1:30" s="33" customFormat="1" ht="15">
      <c r="A171" s="47">
        <v>636</v>
      </c>
      <c r="B171" s="2" t="s">
        <v>249</v>
      </c>
      <c r="C171" s="100">
        <v>8422</v>
      </c>
      <c r="D171" s="96">
        <v>8333</v>
      </c>
      <c r="E171" s="71">
        <v>562.8116836855853</v>
      </c>
      <c r="F171" s="71">
        <v>644.1857674306972</v>
      </c>
      <c r="G171" s="146" t="b">
        <f>IF(E171&lt;-500,IF(F171&lt;-1000,1))</f>
        <v>0</v>
      </c>
      <c r="H171" s="71">
        <v>713.2510092614581</v>
      </c>
      <c r="I171" s="101">
        <v>511.46045841833677</v>
      </c>
      <c r="J171" s="118" t="b">
        <f>IF(H171&lt;0,IF(I171&lt;0,1))</f>
        <v>0</v>
      </c>
      <c r="K171" s="112">
        <v>1888.3875563999052</v>
      </c>
      <c r="L171" s="112">
        <v>2329.5331813272533</v>
      </c>
      <c r="M171" s="113" t="b">
        <f>IF(K171&gt;9471,IF(L171&gt;9837,1))</f>
        <v>0</v>
      </c>
      <c r="N171" s="114">
        <v>21.25</v>
      </c>
      <c r="O171" s="114">
        <v>21.25</v>
      </c>
      <c r="P171" s="115">
        <f>IF(N171&gt;20.92,IF(O171&gt;20.87,1))</f>
        <v>1</v>
      </c>
      <c r="Q171" s="116">
        <v>33.48094278033794</v>
      </c>
      <c r="R171" s="156">
        <v>39.48016648262975</v>
      </c>
      <c r="S171" s="115" t="b">
        <f>IF(Q171&gt;50,IF(R171&gt;50,1))</f>
        <v>0</v>
      </c>
      <c r="T171" s="117">
        <f>J171+M171+P171+S171</f>
        <v>1</v>
      </c>
      <c r="U171" s="47"/>
      <c r="V171" s="47"/>
      <c r="W171" s="104"/>
      <c r="X171"/>
      <c r="Y171" s="121"/>
      <c r="Z171" s="128"/>
      <c r="AA171" s="145"/>
      <c r="AB171" s="128"/>
      <c r="AC171" s="128"/>
      <c r="AD171" s="29"/>
    </row>
    <row r="172" spans="1:30" s="33" customFormat="1" ht="15">
      <c r="A172" s="47">
        <v>186</v>
      </c>
      <c r="B172" s="2" t="s">
        <v>235</v>
      </c>
      <c r="C172" s="100">
        <v>42572</v>
      </c>
      <c r="D172" s="96">
        <v>43410</v>
      </c>
      <c r="E172" s="71">
        <v>848.0691534341821</v>
      </c>
      <c r="F172" s="71">
        <v>687.4913614374568</v>
      </c>
      <c r="G172" s="146" t="b">
        <f>IF(E172&lt;-500,IF(F172&lt;-1000,1))</f>
        <v>0</v>
      </c>
      <c r="H172" s="71">
        <v>581.6968899746312</v>
      </c>
      <c r="I172" s="101">
        <v>618.9357290946787</v>
      </c>
      <c r="J172" s="118" t="b">
        <f>IF(H172&lt;0,IF(I172&lt;0,1))</f>
        <v>0</v>
      </c>
      <c r="K172" s="112">
        <v>7033.2612985060605</v>
      </c>
      <c r="L172" s="112">
        <v>7852.038700760193</v>
      </c>
      <c r="M172" s="113" t="b">
        <f>IF(K172&gt;9471,IF(L172&gt;9837,1))</f>
        <v>0</v>
      </c>
      <c r="N172" s="114">
        <v>19.75</v>
      </c>
      <c r="O172" s="114">
        <v>19.75</v>
      </c>
      <c r="P172" s="115" t="b">
        <f>IF(N172&gt;20.92,IF(O172&gt;20.87,1))</f>
        <v>0</v>
      </c>
      <c r="Q172" s="116">
        <v>103.23959394388369</v>
      </c>
      <c r="R172" s="156">
        <v>83.6478077920049</v>
      </c>
      <c r="S172" s="115">
        <f>IF(Q172&gt;50,IF(R172&gt;50,1))</f>
        <v>1</v>
      </c>
      <c r="T172" s="117">
        <f>J172+M172+P172+S172</f>
        <v>1</v>
      </c>
      <c r="U172" s="47"/>
      <c r="V172" s="47"/>
      <c r="W172" s="104"/>
      <c r="X172"/>
      <c r="Y172" s="121"/>
      <c r="Z172" s="128"/>
      <c r="AA172" s="145"/>
      <c r="AB172" s="128"/>
      <c r="AC172" s="128"/>
      <c r="AD172" s="29"/>
    </row>
    <row r="173" spans="1:30" s="33" customFormat="1" ht="15">
      <c r="A173" s="47">
        <v>531</v>
      </c>
      <c r="B173" s="2" t="s">
        <v>152</v>
      </c>
      <c r="C173" s="100">
        <v>5521</v>
      </c>
      <c r="D173" s="96">
        <v>5437</v>
      </c>
      <c r="E173" s="71">
        <v>520.9201231660932</v>
      </c>
      <c r="F173" s="71">
        <v>696.8916681993746</v>
      </c>
      <c r="G173" s="146" t="b">
        <f>IF(E173&lt;-500,IF(F173&lt;-1000,1))</f>
        <v>0</v>
      </c>
      <c r="H173" s="71">
        <v>448.1072269516392</v>
      </c>
      <c r="I173" s="101">
        <v>527.864631230458</v>
      </c>
      <c r="J173" s="118" t="b">
        <f>IF(H173&lt;0,IF(I173&lt;0,1))</f>
        <v>0</v>
      </c>
      <c r="K173" s="112">
        <v>1524.9049085310633</v>
      </c>
      <c r="L173" s="112">
        <v>2288.5782600698917</v>
      </c>
      <c r="M173" s="113" t="b">
        <f>IF(K173&gt;9471,IF(L173&gt;9837,1))</f>
        <v>0</v>
      </c>
      <c r="N173" s="114">
        <v>21.25</v>
      </c>
      <c r="O173" s="114">
        <v>21.25</v>
      </c>
      <c r="P173" s="115">
        <f>IF(N173&gt;20.92,IF(O173&gt;20.87,1))</f>
        <v>1</v>
      </c>
      <c r="Q173" s="116">
        <v>32.755332061730535</v>
      </c>
      <c r="R173" s="156">
        <v>41.791044776119406</v>
      </c>
      <c r="S173" s="115" t="b">
        <f>IF(Q173&gt;50,IF(R173&gt;50,1))</f>
        <v>0</v>
      </c>
      <c r="T173" s="117">
        <f>J173+M173+P173+S173</f>
        <v>1</v>
      </c>
      <c r="U173" s="47"/>
      <c r="V173" s="47"/>
      <c r="W173" s="104"/>
      <c r="X173"/>
      <c r="Y173" s="121"/>
      <c r="Z173" s="128"/>
      <c r="AA173" s="145"/>
      <c r="AB173" s="128"/>
      <c r="AC173" s="128"/>
      <c r="AD173" s="29"/>
    </row>
    <row r="174" spans="1:30" s="33" customFormat="1" ht="15">
      <c r="A174" s="47">
        <v>680</v>
      </c>
      <c r="B174" s="2" t="s">
        <v>215</v>
      </c>
      <c r="C174" s="100">
        <v>24234</v>
      </c>
      <c r="D174" s="96">
        <v>24178</v>
      </c>
      <c r="E174" s="71">
        <v>775.1506148386565</v>
      </c>
      <c r="F174" s="71">
        <v>697.7831086111341</v>
      </c>
      <c r="G174" s="146" t="b">
        <f>IF(E174&lt;-500,IF(F174&lt;-1000,1))</f>
        <v>0</v>
      </c>
      <c r="H174" s="71">
        <v>722.5798464966576</v>
      </c>
      <c r="I174" s="101">
        <v>486.1030689056167</v>
      </c>
      <c r="J174" s="118" t="b">
        <f>IF(H174&lt;0,IF(I174&lt;0,1))</f>
        <v>0</v>
      </c>
      <c r="K174" s="112">
        <v>3645.2917388792607</v>
      </c>
      <c r="L174" s="112">
        <v>3586.9385391678384</v>
      </c>
      <c r="M174" s="113" t="b">
        <f>IF(K174&gt;9471,IF(L174&gt;9837,1))</f>
        <v>0</v>
      </c>
      <c r="N174" s="114">
        <v>19.75</v>
      </c>
      <c r="O174" s="114">
        <v>19.75</v>
      </c>
      <c r="P174" s="115" t="b">
        <f>IF(N174&gt;20.92,IF(O174&gt;20.87,1))</f>
        <v>0</v>
      </c>
      <c r="Q174" s="116">
        <v>55.35576378520311</v>
      </c>
      <c r="R174" s="156">
        <v>54.78676167531347</v>
      </c>
      <c r="S174" s="115">
        <f>IF(Q174&gt;50,IF(R174&gt;50,1))</f>
        <v>1</v>
      </c>
      <c r="T174" s="117">
        <f>J174+M174+P174+S174</f>
        <v>1</v>
      </c>
      <c r="U174" s="47"/>
      <c r="V174" s="47"/>
      <c r="W174" s="104"/>
      <c r="X174"/>
      <c r="Y174" s="121"/>
      <c r="Z174" s="128"/>
      <c r="AA174" s="145"/>
      <c r="AB174" s="128"/>
      <c r="AC174" s="128"/>
      <c r="AD174" s="29"/>
    </row>
    <row r="175" spans="1:30" s="33" customFormat="1" ht="15">
      <c r="A175" s="47">
        <v>418</v>
      </c>
      <c r="B175" s="2" t="s">
        <v>237</v>
      </c>
      <c r="C175" s="100">
        <v>22829</v>
      </c>
      <c r="D175" s="96">
        <v>23206</v>
      </c>
      <c r="E175" s="71">
        <v>916.334486836918</v>
      </c>
      <c r="F175" s="71">
        <v>699.3449969835386</v>
      </c>
      <c r="G175" s="146" t="b">
        <f>IF(E175&lt;-500,IF(F175&lt;-1000,1))</f>
        <v>0</v>
      </c>
      <c r="H175" s="71">
        <v>809.8033203381664</v>
      </c>
      <c r="I175" s="101">
        <v>448.03068172024473</v>
      </c>
      <c r="J175" s="118" t="b">
        <f>IF(H175&lt;0,IF(I175&lt;0,1))</f>
        <v>0</v>
      </c>
      <c r="K175" s="112">
        <v>4931.884883262516</v>
      </c>
      <c r="L175" s="112">
        <v>5556.235456347496</v>
      </c>
      <c r="M175" s="113" t="b">
        <f>IF(K175&gt;9471,IF(L175&gt;9837,1))</f>
        <v>0</v>
      </c>
      <c r="N175" s="114">
        <v>20.5</v>
      </c>
      <c r="O175" s="114">
        <v>20.5</v>
      </c>
      <c r="P175" s="115" t="b">
        <f>IF(N175&gt;20.92,IF(O175&gt;20.87,1))</f>
        <v>0</v>
      </c>
      <c r="Q175" s="116">
        <v>80.06879645737783</v>
      </c>
      <c r="R175" s="156">
        <v>92.03606479972119</v>
      </c>
      <c r="S175" s="115">
        <f>IF(Q175&gt;50,IF(R175&gt;50,1))</f>
        <v>1</v>
      </c>
      <c r="T175" s="117">
        <f>J175+M175+P175+S175</f>
        <v>1</v>
      </c>
      <c r="U175" s="48"/>
      <c r="V175" s="47"/>
      <c r="W175" s="104"/>
      <c r="X175"/>
      <c r="Y175" s="121"/>
      <c r="Z175" s="128"/>
      <c r="AA175" s="145"/>
      <c r="AB175" s="128"/>
      <c r="AC175" s="128"/>
      <c r="AD175" s="29"/>
    </row>
    <row r="176" spans="1:30" s="33" customFormat="1" ht="15">
      <c r="A176" s="47">
        <v>495</v>
      </c>
      <c r="B176" s="2" t="s">
        <v>36</v>
      </c>
      <c r="C176" s="100">
        <v>1636</v>
      </c>
      <c r="D176" s="96">
        <v>1584</v>
      </c>
      <c r="E176" s="71">
        <v>708.4352078239608</v>
      </c>
      <c r="F176" s="71">
        <v>702.020202020202</v>
      </c>
      <c r="G176" s="146" t="b">
        <f>IF(E176&lt;-500,IF(F176&lt;-1000,1))</f>
        <v>0</v>
      </c>
      <c r="H176" s="71">
        <v>529.9511002444988</v>
      </c>
      <c r="I176" s="101">
        <v>368.0555555555556</v>
      </c>
      <c r="J176" s="118" t="b">
        <f>IF(H176&lt;0,IF(I176&lt;0,1))</f>
        <v>0</v>
      </c>
      <c r="K176" s="112">
        <v>1797.0660146699267</v>
      </c>
      <c r="L176" s="112">
        <v>2118.6868686868684</v>
      </c>
      <c r="M176" s="113" t="b">
        <f>IF(K176&gt;9471,IF(L176&gt;9837,1))</f>
        <v>0</v>
      </c>
      <c r="N176" s="114">
        <v>21.75</v>
      </c>
      <c r="O176" s="114">
        <v>22</v>
      </c>
      <c r="P176" s="115">
        <f>IF(N176&gt;20.92,IF(O176&gt;20.87,1))</f>
        <v>1</v>
      </c>
      <c r="Q176" s="116">
        <v>37.47129735935706</v>
      </c>
      <c r="R176" s="156">
        <v>35.72405590246804</v>
      </c>
      <c r="S176" s="115" t="b">
        <f>IF(Q176&gt;50,IF(R176&gt;50,1))</f>
        <v>0</v>
      </c>
      <c r="T176" s="117">
        <f>J176+M176+P176+S176</f>
        <v>1</v>
      </c>
      <c r="U176" s="47"/>
      <c r="V176" s="47"/>
      <c r="W176" s="104"/>
      <c r="X176"/>
      <c r="Y176" s="121"/>
      <c r="Z176" s="128"/>
      <c r="AA176" s="145"/>
      <c r="AB176" s="128"/>
      <c r="AC176" s="128"/>
      <c r="AD176" s="29"/>
    </row>
    <row r="177" spans="1:30" s="33" customFormat="1" ht="15">
      <c r="A177" s="47">
        <v>739</v>
      </c>
      <c r="B177" s="2" t="s">
        <v>232</v>
      </c>
      <c r="C177" s="100">
        <v>3480</v>
      </c>
      <c r="D177" s="96">
        <v>3429</v>
      </c>
      <c r="E177" s="71">
        <v>941.6666666666666</v>
      </c>
      <c r="F177" s="71">
        <v>713.0358705161855</v>
      </c>
      <c r="G177" s="146" t="b">
        <f>IF(E177&lt;-500,IF(F177&lt;-1000,1))</f>
        <v>0</v>
      </c>
      <c r="H177" s="71">
        <v>650.5747126436781</v>
      </c>
      <c r="I177" s="101">
        <v>282.88130650335376</v>
      </c>
      <c r="J177" s="118" t="b">
        <f>IF(H177&lt;0,IF(I177&lt;0,1))</f>
        <v>0</v>
      </c>
      <c r="K177" s="112">
        <v>3202.2988505747126</v>
      </c>
      <c r="L177" s="112">
        <v>3459.609215514727</v>
      </c>
      <c r="M177" s="113" t="b">
        <f>IF(K177&gt;9471,IF(L177&gt;9837,1))</f>
        <v>0</v>
      </c>
      <c r="N177" s="114">
        <v>21</v>
      </c>
      <c r="O177" s="114">
        <v>21.5</v>
      </c>
      <c r="P177" s="115">
        <f>IF(N177&gt;20.92,IF(O177&gt;20.87,1))</f>
        <v>1</v>
      </c>
      <c r="Q177" s="116">
        <v>34.18706868222149</v>
      </c>
      <c r="R177" s="156">
        <v>36.39075316927666</v>
      </c>
      <c r="S177" s="115" t="b">
        <f>IF(Q177&gt;50,IF(R177&gt;50,1))</f>
        <v>0</v>
      </c>
      <c r="T177" s="117">
        <f>J177+M177+P177+S177</f>
        <v>1</v>
      </c>
      <c r="U177" s="47"/>
      <c r="V177" s="47"/>
      <c r="W177" s="104"/>
      <c r="X177"/>
      <c r="Y177" s="121"/>
      <c r="Z177" s="128"/>
      <c r="AA177" s="145"/>
      <c r="AB177" s="128"/>
      <c r="AC177" s="128"/>
      <c r="AD177" s="29"/>
    </row>
    <row r="178" spans="1:30" s="33" customFormat="1" ht="15">
      <c r="A178" s="47">
        <v>151</v>
      </c>
      <c r="B178" s="2" t="s">
        <v>209</v>
      </c>
      <c r="C178" s="100">
        <v>2032</v>
      </c>
      <c r="D178" s="96">
        <v>1976</v>
      </c>
      <c r="E178" s="71">
        <v>1039.8622047244096</v>
      </c>
      <c r="F178" s="71">
        <v>715.5870445344129</v>
      </c>
      <c r="G178" s="146" t="b">
        <f>IF(E178&lt;-500,IF(F178&lt;-1000,1))</f>
        <v>0</v>
      </c>
      <c r="H178" s="71">
        <v>773.6220472440945</v>
      </c>
      <c r="I178" s="101">
        <v>286.94331983805665</v>
      </c>
      <c r="J178" s="118" t="b">
        <f>IF(H178&lt;0,IF(I178&lt;0,1))</f>
        <v>0</v>
      </c>
      <c r="K178" s="112">
        <v>1726.3779527559057</v>
      </c>
      <c r="L178" s="112">
        <v>1946.8623481781378</v>
      </c>
      <c r="M178" s="113" t="b">
        <f>IF(K178&gt;9471,IF(L178&gt;9837,1))</f>
        <v>0</v>
      </c>
      <c r="N178" s="114">
        <v>22</v>
      </c>
      <c r="O178" s="114">
        <v>22</v>
      </c>
      <c r="P178" s="115">
        <f>IF(N178&gt;20.92,IF(O178&gt;20.87,1))</f>
        <v>1</v>
      </c>
      <c r="Q178" s="116">
        <v>21.30572350490273</v>
      </c>
      <c r="R178" s="156">
        <v>26.456264017942967</v>
      </c>
      <c r="S178" s="115" t="b">
        <f>IF(Q178&gt;50,IF(R178&gt;50,1))</f>
        <v>0</v>
      </c>
      <c r="T178" s="117">
        <f>J178+M178+P178+S178</f>
        <v>1</v>
      </c>
      <c r="U178" s="47"/>
      <c r="V178" s="47"/>
      <c r="W178" s="104"/>
      <c r="X178"/>
      <c r="Y178" s="121"/>
      <c r="Z178" s="128"/>
      <c r="AA178" s="145"/>
      <c r="AB178" s="128"/>
      <c r="AC178" s="128"/>
      <c r="AD178" s="29"/>
    </row>
    <row r="179" spans="1:30" s="33" customFormat="1" ht="15">
      <c r="A179" s="47">
        <v>694</v>
      </c>
      <c r="B179" s="2" t="s">
        <v>206</v>
      </c>
      <c r="C179" s="100">
        <v>29021</v>
      </c>
      <c r="D179" s="96">
        <v>28736</v>
      </c>
      <c r="E179" s="71">
        <v>372.35105613176665</v>
      </c>
      <c r="F179" s="71">
        <v>746.728841870824</v>
      </c>
      <c r="G179" s="146" t="b">
        <f>IF(E179&lt;-500,IF(F179&lt;-1000,1))</f>
        <v>0</v>
      </c>
      <c r="H179" s="71">
        <v>930.5675200716722</v>
      </c>
      <c r="I179" s="101">
        <v>811.1428173719376</v>
      </c>
      <c r="J179" s="118" t="b">
        <f>IF(H179&lt;0,IF(I179&lt;0,1))</f>
        <v>0</v>
      </c>
      <c r="K179" s="112">
        <v>6422.14258640295</v>
      </c>
      <c r="L179" s="112">
        <v>5734.13140311804</v>
      </c>
      <c r="M179" s="113" t="b">
        <f>IF(K179&gt;9471,IF(L179&gt;9837,1))</f>
        <v>0</v>
      </c>
      <c r="N179" s="114">
        <v>20.5</v>
      </c>
      <c r="O179" s="114">
        <v>20.5</v>
      </c>
      <c r="P179" s="115" t="b">
        <f>IF(N179&gt;20.92,IF(O179&gt;20.87,1))</f>
        <v>0</v>
      </c>
      <c r="Q179" s="116">
        <v>84.48049274811578</v>
      </c>
      <c r="R179" s="156">
        <v>84.89374591291859</v>
      </c>
      <c r="S179" s="115">
        <f>IF(Q179&gt;50,IF(R179&gt;50,1))</f>
        <v>1</v>
      </c>
      <c r="T179" s="117">
        <f>J179+M179+P179+S179</f>
        <v>1</v>
      </c>
      <c r="U179" s="47"/>
      <c r="V179" s="47"/>
      <c r="W179" s="104"/>
      <c r="X179"/>
      <c r="Y179" s="121"/>
      <c r="Z179" s="128"/>
      <c r="AA179" s="145"/>
      <c r="AB179" s="128"/>
      <c r="AC179" s="128"/>
      <c r="AD179" s="29"/>
    </row>
    <row r="180" spans="1:30" s="33" customFormat="1" ht="15">
      <c r="A180" s="47">
        <v>202</v>
      </c>
      <c r="B180" s="2" t="s">
        <v>170</v>
      </c>
      <c r="C180" s="100">
        <v>33099</v>
      </c>
      <c r="D180" s="96">
        <v>33458</v>
      </c>
      <c r="E180" s="71">
        <v>880.2682860509381</v>
      </c>
      <c r="F180" s="71">
        <v>752.1668958096718</v>
      </c>
      <c r="G180" s="146" t="b">
        <f>IF(E180&lt;-500,IF(F180&lt;-1000,1))</f>
        <v>0</v>
      </c>
      <c r="H180" s="71">
        <v>525.3935164204356</v>
      </c>
      <c r="I180" s="101">
        <v>278.2294219618626</v>
      </c>
      <c r="J180" s="118" t="b">
        <f>IF(H180&lt;0,IF(I180&lt;0,1))</f>
        <v>0</v>
      </c>
      <c r="K180" s="112">
        <v>3581.0749569473396</v>
      </c>
      <c r="L180" s="112">
        <v>3636.6788212086794</v>
      </c>
      <c r="M180" s="113" t="b">
        <f>IF(K180&gt;9471,IF(L180&gt;9837,1))</f>
        <v>0</v>
      </c>
      <c r="N180" s="114">
        <v>19.75</v>
      </c>
      <c r="O180" s="114">
        <v>19.75</v>
      </c>
      <c r="P180" s="115" t="b">
        <f>IF(N180&gt;20.92,IF(O180&gt;20.87,1))</f>
        <v>0</v>
      </c>
      <c r="Q180" s="116">
        <v>66.19908770850829</v>
      </c>
      <c r="R180" s="156">
        <v>68.25394343958604</v>
      </c>
      <c r="S180" s="115">
        <f>IF(Q180&gt;50,IF(R180&gt;50,1))</f>
        <v>1</v>
      </c>
      <c r="T180" s="117">
        <f>J180+M180+P180+S180</f>
        <v>1</v>
      </c>
      <c r="U180" s="47"/>
      <c r="V180" s="47"/>
      <c r="W180" s="104"/>
      <c r="X180"/>
      <c r="Y180" s="121"/>
      <c r="Z180" s="128"/>
      <c r="AA180" s="145"/>
      <c r="AB180" s="128"/>
      <c r="AC180" s="128"/>
      <c r="AD180" s="29"/>
    </row>
    <row r="181" spans="1:30" s="33" customFormat="1" ht="15">
      <c r="A181" s="47">
        <v>5</v>
      </c>
      <c r="B181" s="2" t="s">
        <v>73</v>
      </c>
      <c r="C181" s="100">
        <v>9831</v>
      </c>
      <c r="D181" s="96">
        <v>9700</v>
      </c>
      <c r="E181" s="71">
        <v>920.7608585087987</v>
      </c>
      <c r="F181" s="71">
        <v>768.659793814433</v>
      </c>
      <c r="G181" s="146" t="b">
        <f>IF(E181&lt;-500,IF(F181&lt;-1000,1))</f>
        <v>0</v>
      </c>
      <c r="H181" s="71">
        <v>926.3554063676125</v>
      </c>
      <c r="I181" s="101">
        <v>488.2474226804124</v>
      </c>
      <c r="J181" s="118" t="b">
        <f>IF(H181&lt;0,IF(I181&lt;0,1))</f>
        <v>0</v>
      </c>
      <c r="K181" s="112">
        <v>4235.072729122164</v>
      </c>
      <c r="L181" s="112">
        <v>4713.505154639175</v>
      </c>
      <c r="M181" s="113" t="b">
        <f>IF(K181&gt;9471,IF(L181&gt;9837,1))</f>
        <v>0</v>
      </c>
      <c r="N181" s="114">
        <v>21.75</v>
      </c>
      <c r="O181" s="114">
        <v>21.75</v>
      </c>
      <c r="P181" s="115">
        <f>IF(N181&gt;20.92,IF(O181&gt;20.87,1))</f>
        <v>1</v>
      </c>
      <c r="Q181" s="116">
        <v>48.64949207105256</v>
      </c>
      <c r="R181" s="156">
        <v>52.87866095040983</v>
      </c>
      <c r="S181" s="115" t="b">
        <f>IF(Q181&gt;50,IF(R181&gt;50,1))</f>
        <v>0</v>
      </c>
      <c r="T181" s="117">
        <f>J181+M181+P181+S181</f>
        <v>1</v>
      </c>
      <c r="U181" s="47"/>
      <c r="V181" s="50"/>
      <c r="W181" s="104"/>
      <c r="X181"/>
      <c r="Y181" s="121"/>
      <c r="Z181" s="128"/>
      <c r="AA181" s="145"/>
      <c r="AB181" s="128"/>
      <c r="AC181" s="128"/>
      <c r="AD181" s="29"/>
    </row>
    <row r="182" spans="1:30" s="33" customFormat="1" ht="15">
      <c r="A182" s="47">
        <v>859</v>
      </c>
      <c r="B182" s="2" t="s">
        <v>193</v>
      </c>
      <c r="C182" s="100">
        <v>6730</v>
      </c>
      <c r="D182" s="96">
        <v>6758</v>
      </c>
      <c r="E182" s="71">
        <v>1105.6463595839525</v>
      </c>
      <c r="F182" s="71">
        <v>782.6279964486534</v>
      </c>
      <c r="G182" s="146" t="b">
        <f>IF(E182&lt;-500,IF(F182&lt;-1000,1))</f>
        <v>0</v>
      </c>
      <c r="H182" s="71">
        <v>352.0059435364042</v>
      </c>
      <c r="I182" s="101">
        <v>89.96744598993784</v>
      </c>
      <c r="J182" s="118" t="b">
        <f>IF(H182&lt;0,IF(I182&lt;0,1))</f>
        <v>0</v>
      </c>
      <c r="K182" s="119">
        <v>5005.94353640416</v>
      </c>
      <c r="L182" s="119">
        <v>5352.6191180822725</v>
      </c>
      <c r="M182" s="113" t="b">
        <f>IF(K182&gt;9471,IF(L182&gt;9837,1))</f>
        <v>0</v>
      </c>
      <c r="N182" s="114">
        <v>20.5</v>
      </c>
      <c r="O182" s="114">
        <v>21</v>
      </c>
      <c r="P182" s="115" t="b">
        <f>IF(N182&gt;20.92,IF(O182&gt;20.87,1))</f>
        <v>0</v>
      </c>
      <c r="Q182" s="116">
        <v>80.57697321860915</v>
      </c>
      <c r="R182" s="156">
        <v>85.32439147409912</v>
      </c>
      <c r="S182" s="115">
        <f>IF(Q182&gt;50,IF(R182&gt;50,1))</f>
        <v>1</v>
      </c>
      <c r="T182" s="117">
        <f>J182+M182+P182+S182</f>
        <v>1</v>
      </c>
      <c r="U182" s="47"/>
      <c r="V182" s="47"/>
      <c r="W182" s="104"/>
      <c r="X182"/>
      <c r="Y182" s="121"/>
      <c r="Z182" s="128"/>
      <c r="AA182" s="145"/>
      <c r="AB182" s="128"/>
      <c r="AC182" s="128"/>
      <c r="AD182" s="29"/>
    </row>
    <row r="183" spans="1:30" s="33" customFormat="1" ht="15">
      <c r="A183" s="47">
        <v>504</v>
      </c>
      <c r="B183" s="2" t="s">
        <v>134</v>
      </c>
      <c r="C183" s="100">
        <v>1969</v>
      </c>
      <c r="D183" s="96">
        <v>1922</v>
      </c>
      <c r="E183" s="71">
        <v>683.5957338750635</v>
      </c>
      <c r="F183" s="71">
        <v>790.3225806451612</v>
      </c>
      <c r="G183" s="146" t="b">
        <f>IF(E183&lt;-500,IF(F183&lt;-1000,1))</f>
        <v>0</v>
      </c>
      <c r="H183" s="71">
        <v>175.72371762315896</v>
      </c>
      <c r="I183" s="101">
        <v>414.1519250780437</v>
      </c>
      <c r="J183" s="118" t="b">
        <f>IF(H183&lt;0,IF(I183&lt;0,1))</f>
        <v>0</v>
      </c>
      <c r="K183" s="112">
        <v>1242.7628237684103</v>
      </c>
      <c r="L183" s="112">
        <v>1152.9656607700313</v>
      </c>
      <c r="M183" s="113" t="b">
        <f>IF(K183&gt;9471,IF(L183&gt;9837,1))</f>
        <v>0</v>
      </c>
      <c r="N183" s="114">
        <v>21.5</v>
      </c>
      <c r="O183" s="114">
        <v>21.5</v>
      </c>
      <c r="P183" s="115">
        <f>IF(N183&gt;20.92,IF(O183&gt;20.87,1))</f>
        <v>1</v>
      </c>
      <c r="Q183" s="116">
        <v>31.917651939431654</v>
      </c>
      <c r="R183" s="156">
        <v>25.43712939029953</v>
      </c>
      <c r="S183" s="115" t="b">
        <f>IF(Q183&gt;50,IF(R183&gt;50,1))</f>
        <v>0</v>
      </c>
      <c r="T183" s="117">
        <f>J183+M183+P183+S183</f>
        <v>1</v>
      </c>
      <c r="U183" s="47"/>
      <c r="V183" s="47"/>
      <c r="W183" s="104"/>
      <c r="X183"/>
      <c r="Y183" s="121"/>
      <c r="Z183" s="134"/>
      <c r="AA183" s="145"/>
      <c r="AB183" s="128"/>
      <c r="AC183" s="128"/>
      <c r="AD183" s="29"/>
    </row>
    <row r="184" spans="1:30" s="33" customFormat="1" ht="15">
      <c r="A184" s="47">
        <v>167</v>
      </c>
      <c r="B184" s="2" t="s">
        <v>173</v>
      </c>
      <c r="C184" s="100">
        <v>76067</v>
      </c>
      <c r="D184" s="96">
        <v>76551</v>
      </c>
      <c r="E184" s="71">
        <v>968.6855009399609</v>
      </c>
      <c r="F184" s="71">
        <v>805.005813118052</v>
      </c>
      <c r="G184" s="146" t="b">
        <f>IF(E184&lt;-500,IF(F184&lt;-1000,1))</f>
        <v>0</v>
      </c>
      <c r="H184" s="71">
        <v>907.6340594475922</v>
      </c>
      <c r="I184" s="101">
        <v>674.8834110592938</v>
      </c>
      <c r="J184" s="118" t="b">
        <f>IF(H184&lt;0,IF(I184&lt;0,1))</f>
        <v>0</v>
      </c>
      <c r="K184" s="112">
        <v>6389.551316602468</v>
      </c>
      <c r="L184" s="112">
        <v>6623.584277148568</v>
      </c>
      <c r="M184" s="113" t="b">
        <f>IF(K184&gt;9471,IF(L184&gt;9837,1))</f>
        <v>0</v>
      </c>
      <c r="N184" s="114">
        <v>20.5</v>
      </c>
      <c r="O184" s="114">
        <v>20.5</v>
      </c>
      <c r="P184" s="115" t="b">
        <f>IF(N184&gt;20.92,IF(O184&gt;20.87,1))</f>
        <v>0</v>
      </c>
      <c r="Q184" s="116">
        <v>72.95496879572211</v>
      </c>
      <c r="R184" s="156">
        <v>76.48777320926206</v>
      </c>
      <c r="S184" s="115">
        <f>IF(Q184&gt;50,IF(R184&gt;50,1))</f>
        <v>1</v>
      </c>
      <c r="T184" s="117">
        <f>J184+M184+P184+S184</f>
        <v>1</v>
      </c>
      <c r="U184" s="47"/>
      <c r="V184" s="47"/>
      <c r="W184" s="104"/>
      <c r="X184"/>
      <c r="Y184" s="121"/>
      <c r="Z184" s="128"/>
      <c r="AA184" s="145"/>
      <c r="AB184" s="128"/>
      <c r="AC184" s="128"/>
      <c r="AD184" s="29"/>
    </row>
    <row r="185" spans="1:30" s="33" customFormat="1" ht="15">
      <c r="A185" s="47">
        <v>82</v>
      </c>
      <c r="B185" s="2" t="s">
        <v>268</v>
      </c>
      <c r="C185" s="100">
        <v>9610</v>
      </c>
      <c r="D185" s="96">
        <v>9475</v>
      </c>
      <c r="E185" s="71">
        <v>918.3142559833507</v>
      </c>
      <c r="F185" s="71">
        <v>817.8364116094987</v>
      </c>
      <c r="G185" s="146" t="b">
        <f>IF(E185&lt;-500,IF(F185&lt;-1000,1))</f>
        <v>0</v>
      </c>
      <c r="H185" s="71">
        <v>448.38709677419354</v>
      </c>
      <c r="I185" s="101">
        <v>283.2717678100264</v>
      </c>
      <c r="J185" s="118" t="b">
        <f>IF(H185&lt;0,IF(I185&lt;0,1))</f>
        <v>0</v>
      </c>
      <c r="K185" s="119">
        <v>4623.933402705516</v>
      </c>
      <c r="L185" s="119">
        <v>4755.989445910291</v>
      </c>
      <c r="M185" s="113" t="b">
        <f>IF(K185&gt;9471,IF(L185&gt;9837,1))</f>
        <v>0</v>
      </c>
      <c r="N185" s="114">
        <v>20.5</v>
      </c>
      <c r="O185" s="114">
        <v>20.5</v>
      </c>
      <c r="P185" s="115" t="b">
        <f>IF(N185&gt;20.92,IF(O185&gt;20.87,1))</f>
        <v>0</v>
      </c>
      <c r="Q185" s="116">
        <v>67.61771264733991</v>
      </c>
      <c r="R185" s="156">
        <v>73.90346162115674</v>
      </c>
      <c r="S185" s="115">
        <f>IF(Q185&gt;50,IF(R185&gt;50,1))</f>
        <v>1</v>
      </c>
      <c r="T185" s="117">
        <f>J185+M185+P185+S185</f>
        <v>1</v>
      </c>
      <c r="U185" s="47"/>
      <c r="V185" s="47"/>
      <c r="W185" s="104"/>
      <c r="X185"/>
      <c r="Y185" s="121"/>
      <c r="Z185" s="128"/>
      <c r="AA185" s="145"/>
      <c r="AB185" s="128"/>
      <c r="AC185" s="128"/>
      <c r="AD185" s="29"/>
    </row>
    <row r="186" spans="1:30" s="33" customFormat="1" ht="15">
      <c r="A186" s="47">
        <v>620</v>
      </c>
      <c r="B186" s="2" t="s">
        <v>18</v>
      </c>
      <c r="C186" s="100">
        <v>2669</v>
      </c>
      <c r="D186" s="96">
        <v>2597</v>
      </c>
      <c r="E186" s="71">
        <v>1365.3053578119145</v>
      </c>
      <c r="F186" s="71">
        <v>845.9761262995764</v>
      </c>
      <c r="G186" s="146" t="b">
        <f>IF(E186&lt;-500,IF(F186&lt;-1000,1))</f>
        <v>0</v>
      </c>
      <c r="H186" s="71">
        <v>1086.9239415511427</v>
      </c>
      <c r="I186" s="101">
        <v>265.69118213323065</v>
      </c>
      <c r="J186" s="118" t="b">
        <f>IF(H186&lt;0,IF(I186&lt;0,1))</f>
        <v>0</v>
      </c>
      <c r="K186" s="112">
        <v>3695.7662045710003</v>
      </c>
      <c r="L186" s="112">
        <v>4930.689256834809</v>
      </c>
      <c r="M186" s="113" t="b">
        <f>IF(K186&gt;9471,IF(L186&gt;9837,1))</f>
        <v>0</v>
      </c>
      <c r="N186" s="114">
        <v>21.5</v>
      </c>
      <c r="O186" s="114">
        <v>21.5</v>
      </c>
      <c r="P186" s="115">
        <f>IF(N186&gt;20.92,IF(O186&gt;20.87,1))</f>
        <v>1</v>
      </c>
      <c r="Q186" s="116">
        <v>38.10260376385666</v>
      </c>
      <c r="R186" s="156">
        <v>44.87131926733132</v>
      </c>
      <c r="S186" s="115" t="b">
        <f>IF(Q186&gt;50,IF(R186&gt;50,1))</f>
        <v>0</v>
      </c>
      <c r="T186" s="117">
        <f>J186+M186+P186+S186</f>
        <v>1</v>
      </c>
      <c r="U186" s="47" t="s">
        <v>344</v>
      </c>
      <c r="V186" s="47"/>
      <c r="W186" s="104"/>
      <c r="X186"/>
      <c r="Y186" s="121"/>
      <c r="Z186" s="128"/>
      <c r="AA186" s="145"/>
      <c r="AB186" s="128"/>
      <c r="AC186" s="128"/>
      <c r="AD186" s="29"/>
    </row>
    <row r="187" spans="1:30" s="33" customFormat="1" ht="15">
      <c r="A187" s="47">
        <v>631</v>
      </c>
      <c r="B187" s="2" t="s">
        <v>43</v>
      </c>
      <c r="C187" s="100">
        <v>2077</v>
      </c>
      <c r="D187" s="96">
        <v>2028</v>
      </c>
      <c r="E187" s="71">
        <v>526.7212325469427</v>
      </c>
      <c r="F187" s="71">
        <v>870.3155818540433</v>
      </c>
      <c r="G187" s="146" t="b">
        <f>IF(E187&lt;-500,IF(F187&lt;-1000,1))</f>
        <v>0</v>
      </c>
      <c r="H187" s="71">
        <v>600.86663456909</v>
      </c>
      <c r="I187" s="101">
        <v>729.7830374753452</v>
      </c>
      <c r="J187" s="118" t="b">
        <f>IF(H187&lt;0,IF(I187&lt;0,1))</f>
        <v>0</v>
      </c>
      <c r="K187" s="112">
        <v>1978.8155994222436</v>
      </c>
      <c r="L187" s="112">
        <v>1817.0611439842207</v>
      </c>
      <c r="M187" s="113" t="b">
        <f>IF(K187&gt;9471,IF(L187&gt;9837,1))</f>
        <v>0</v>
      </c>
      <c r="N187" s="114">
        <v>21.75</v>
      </c>
      <c r="O187" s="114">
        <v>21.75</v>
      </c>
      <c r="P187" s="115">
        <f>IF(N187&gt;20.92,IF(O187&gt;20.87,1))</f>
        <v>1</v>
      </c>
      <c r="Q187" s="116">
        <v>39.65350752627094</v>
      </c>
      <c r="R187" s="156">
        <v>38.29510789741272</v>
      </c>
      <c r="S187" s="115" t="b">
        <f>IF(Q187&gt;50,IF(R187&gt;50,1))</f>
        <v>0</v>
      </c>
      <c r="T187" s="117">
        <f>J187+M187+P187+S187</f>
        <v>1</v>
      </c>
      <c r="U187" s="47"/>
      <c r="V187" s="47"/>
      <c r="W187" s="104"/>
      <c r="X187"/>
      <c r="Y187" s="121"/>
      <c r="Z187" s="128"/>
      <c r="AA187" s="145"/>
      <c r="AB187" s="128"/>
      <c r="AC187" s="128"/>
      <c r="AD187" s="29"/>
    </row>
    <row r="188" spans="1:30" s="33" customFormat="1" ht="15">
      <c r="A188" s="47">
        <v>908</v>
      </c>
      <c r="B188" s="2" t="s">
        <v>140</v>
      </c>
      <c r="C188" s="100">
        <v>21136</v>
      </c>
      <c r="D188" s="96">
        <v>21137</v>
      </c>
      <c r="E188" s="71">
        <v>1169.663133989402</v>
      </c>
      <c r="F188" s="71">
        <v>876.5198467142925</v>
      </c>
      <c r="G188" s="146" t="b">
        <f>IF(E188&lt;-500,IF(F188&lt;-1000,1))</f>
        <v>0</v>
      </c>
      <c r="H188" s="71">
        <v>839.3735806207419</v>
      </c>
      <c r="I188" s="101">
        <v>499.5032407626437</v>
      </c>
      <c r="J188" s="118" t="b">
        <f>IF(H188&lt;0,IF(I188&lt;0,1))</f>
        <v>0</v>
      </c>
      <c r="K188" s="112">
        <v>4479.277062831189</v>
      </c>
      <c r="L188" s="112">
        <v>4830.013720017032</v>
      </c>
      <c r="M188" s="113" t="b">
        <f>IF(K188&gt;9471,IF(L188&gt;9837,1))</f>
        <v>0</v>
      </c>
      <c r="N188" s="114">
        <v>19.75</v>
      </c>
      <c r="O188" s="114">
        <v>19.75</v>
      </c>
      <c r="P188" s="115" t="b">
        <f>IF(N188&gt;20.92,IF(O188&gt;20.87,1))</f>
        <v>0</v>
      </c>
      <c r="Q188" s="116">
        <v>61.331061617368086</v>
      </c>
      <c r="R188" s="156">
        <v>65.63755441592497</v>
      </c>
      <c r="S188" s="115">
        <f>IF(Q188&gt;50,IF(R188&gt;50,1))</f>
        <v>1</v>
      </c>
      <c r="T188" s="117">
        <f>J188+M188+P188+S188</f>
        <v>1</v>
      </c>
      <c r="U188" s="47"/>
      <c r="V188" s="47"/>
      <c r="W188" s="104"/>
      <c r="X188"/>
      <c r="Y188" s="121"/>
      <c r="Z188" s="128"/>
      <c r="AA188" s="145"/>
      <c r="AB188" s="128"/>
      <c r="AC188" s="128"/>
      <c r="AD188" s="29"/>
    </row>
    <row r="189" spans="1:30" s="33" customFormat="1" ht="15">
      <c r="A189" s="47">
        <v>892</v>
      </c>
      <c r="B189" s="2" t="s">
        <v>153</v>
      </c>
      <c r="C189" s="100">
        <v>3747</v>
      </c>
      <c r="D189" s="96">
        <v>3783</v>
      </c>
      <c r="E189" s="71">
        <v>1350.6805444355484</v>
      </c>
      <c r="F189" s="71">
        <v>885.0118953211736</v>
      </c>
      <c r="G189" s="146" t="b">
        <f>IF(E189&lt;-500,IF(F189&lt;-1000,1))</f>
        <v>0</v>
      </c>
      <c r="H189" s="71">
        <v>599.1459834534294</v>
      </c>
      <c r="I189" s="101">
        <v>49.431667988369014</v>
      </c>
      <c r="J189" s="118" t="b">
        <f>IF(H189&lt;0,IF(I189&lt;0,1))</f>
        <v>0</v>
      </c>
      <c r="K189" s="119">
        <v>6032.559380838004</v>
      </c>
      <c r="L189" s="119">
        <v>6460.481099656357</v>
      </c>
      <c r="M189" s="113" t="b">
        <f>IF(K189&gt;9471,IF(L189&gt;9837,1))</f>
        <v>0</v>
      </c>
      <c r="N189" s="114">
        <v>20.5</v>
      </c>
      <c r="O189" s="114">
        <v>20.5</v>
      </c>
      <c r="P189" s="115" t="b">
        <f>IF(N189&gt;20.92,IF(O189&gt;20.87,1))</f>
        <v>0</v>
      </c>
      <c r="Q189" s="116">
        <v>90.93737717804271</v>
      </c>
      <c r="R189" s="156">
        <v>100.50423557886245</v>
      </c>
      <c r="S189" s="115">
        <f>IF(Q189&gt;50,IF(R189&gt;50,1))</f>
        <v>1</v>
      </c>
      <c r="T189" s="117">
        <f>J189+M189+P189+S189</f>
        <v>1</v>
      </c>
      <c r="U189" s="47"/>
      <c r="V189" s="47"/>
      <c r="W189" s="104"/>
      <c r="X189"/>
      <c r="Y189" s="121"/>
      <c r="Z189" s="128"/>
      <c r="AA189" s="145"/>
      <c r="AB189" s="128"/>
      <c r="AC189" s="128"/>
      <c r="AD189" s="29"/>
    </row>
    <row r="190" spans="1:30" s="33" customFormat="1" ht="15">
      <c r="A190" s="47">
        <v>491</v>
      </c>
      <c r="B190" s="2" t="s">
        <v>94</v>
      </c>
      <c r="C190" s="100">
        <v>54261</v>
      </c>
      <c r="D190" s="96">
        <v>53818</v>
      </c>
      <c r="E190" s="71">
        <v>1167.6526418606365</v>
      </c>
      <c r="F190" s="71">
        <v>887.0266453602884</v>
      </c>
      <c r="G190" s="146" t="b">
        <f>IF(E190&lt;-500,IF(F190&lt;-1000,1))</f>
        <v>0</v>
      </c>
      <c r="H190" s="71">
        <v>1071.7458211238272</v>
      </c>
      <c r="I190" s="101">
        <v>651.7522018655468</v>
      </c>
      <c r="J190" s="118" t="b">
        <f>IF(H190&lt;0,IF(I190&lt;0,1))</f>
        <v>0</v>
      </c>
      <c r="K190" s="112">
        <v>9310.97841912239</v>
      </c>
      <c r="L190" s="112">
        <v>9727.78624252109</v>
      </c>
      <c r="M190" s="113" t="b">
        <f>IF(K190&gt;9471,IF(L190&gt;9837,1))</f>
        <v>0</v>
      </c>
      <c r="N190" s="114">
        <v>20.5</v>
      </c>
      <c r="O190" s="114">
        <v>20.5</v>
      </c>
      <c r="P190" s="115" t="b">
        <f>IF(N190&gt;20.92,IF(O190&gt;20.87,1))</f>
        <v>0</v>
      </c>
      <c r="Q190" s="116">
        <v>99.72755118227414</v>
      </c>
      <c r="R190" s="156">
        <v>106.00142471006484</v>
      </c>
      <c r="S190" s="115">
        <f>IF(Q190&gt;50,IF(R190&gt;50,1))</f>
        <v>1</v>
      </c>
      <c r="T190" s="117">
        <f>J190+M190+P190+S190</f>
        <v>1</v>
      </c>
      <c r="U190" s="47"/>
      <c r="V190" s="47"/>
      <c r="W190" s="104"/>
      <c r="X190"/>
      <c r="Y190" s="121"/>
      <c r="Z190" s="128"/>
      <c r="AA190" s="145"/>
      <c r="AB190" s="128"/>
      <c r="AC190" s="128"/>
      <c r="AD190" s="29"/>
    </row>
    <row r="191" spans="1:30" s="33" customFormat="1" ht="15">
      <c r="A191" s="47">
        <v>927</v>
      </c>
      <c r="B191" s="2" t="s">
        <v>119</v>
      </c>
      <c r="C191" s="100">
        <v>29054</v>
      </c>
      <c r="D191" s="96">
        <v>29211</v>
      </c>
      <c r="E191" s="71">
        <v>1070.1452467818544</v>
      </c>
      <c r="F191" s="71">
        <v>893.3278559446784</v>
      </c>
      <c r="G191" s="146" t="b">
        <f>IF(E191&lt;-500,IF(F191&lt;-1000,1))</f>
        <v>0</v>
      </c>
      <c r="H191" s="71">
        <v>648.2067873614649</v>
      </c>
      <c r="I191" s="101">
        <v>289.1376536236349</v>
      </c>
      <c r="J191" s="118" t="b">
        <f>IF(H191&lt;0,IF(I191&lt;0,1))</f>
        <v>0</v>
      </c>
      <c r="K191" s="112">
        <v>3036.862394162594</v>
      </c>
      <c r="L191" s="112">
        <v>3369.449864776968</v>
      </c>
      <c r="M191" s="113" t="b">
        <f>IF(K191&gt;9471,IF(L191&gt;9837,1))</f>
        <v>0</v>
      </c>
      <c r="N191" s="114">
        <v>20.5</v>
      </c>
      <c r="O191" s="114">
        <v>20.5</v>
      </c>
      <c r="P191" s="115" t="b">
        <f>IF(N191&gt;20.92,IF(O191&gt;20.87,1))</f>
        <v>0</v>
      </c>
      <c r="Q191" s="116">
        <v>50.25970448384482</v>
      </c>
      <c r="R191" s="156">
        <v>66.25127243503884</v>
      </c>
      <c r="S191" s="115">
        <f>IF(Q191&gt;50,IF(R191&gt;50,1))</f>
        <v>1</v>
      </c>
      <c r="T191" s="117">
        <f>J191+M191+P191+S191</f>
        <v>1</v>
      </c>
      <c r="U191" s="47"/>
      <c r="V191" s="47"/>
      <c r="W191" s="104"/>
      <c r="X191"/>
      <c r="Y191" s="121"/>
      <c r="Z191" s="128"/>
      <c r="AA191" s="145"/>
      <c r="AB191" s="128"/>
      <c r="AC191" s="128"/>
      <c r="AD191" s="29"/>
    </row>
    <row r="192" spans="1:30" s="33" customFormat="1" ht="15">
      <c r="A192" s="47">
        <v>98</v>
      </c>
      <c r="B192" s="2" t="s">
        <v>172</v>
      </c>
      <c r="C192" s="100">
        <v>23782</v>
      </c>
      <c r="D192" s="96">
        <v>23602</v>
      </c>
      <c r="E192" s="71">
        <v>973.761668488773</v>
      </c>
      <c r="F192" s="71">
        <v>910.2618422167614</v>
      </c>
      <c r="G192" s="146" t="b">
        <f>IF(E192&lt;-500,IF(F192&lt;-1000,1))</f>
        <v>0</v>
      </c>
      <c r="H192" s="71">
        <v>794.0459170801446</v>
      </c>
      <c r="I192" s="101">
        <v>498.94076773154814</v>
      </c>
      <c r="J192" s="118" t="b">
        <f>IF(H192&lt;0,IF(I192&lt;0,1))</f>
        <v>0</v>
      </c>
      <c r="K192" s="112">
        <v>3164.199814986124</v>
      </c>
      <c r="L192" s="112">
        <v>2780.4423353953057</v>
      </c>
      <c r="M192" s="113" t="b">
        <f>IF(K192&gt;9471,IF(L192&gt;9837,1))</f>
        <v>0</v>
      </c>
      <c r="N192" s="114">
        <v>21</v>
      </c>
      <c r="O192" s="114">
        <v>21</v>
      </c>
      <c r="P192" s="115">
        <f>IF(N192&gt;20.92,IF(O192&gt;20.87,1))</f>
        <v>1</v>
      </c>
      <c r="Q192" s="116">
        <v>48.86981973570501</v>
      </c>
      <c r="R192" s="156">
        <v>44.270209301611125</v>
      </c>
      <c r="S192" s="115" t="b">
        <f>IF(Q192&gt;50,IF(R192&gt;50,1))</f>
        <v>0</v>
      </c>
      <c r="T192" s="117">
        <f>J192+M192+P192+S192</f>
        <v>1</v>
      </c>
      <c r="U192" s="47"/>
      <c r="V192" s="47"/>
      <c r="W192" s="104"/>
      <c r="X192"/>
      <c r="Y192" s="121"/>
      <c r="Z192" s="128"/>
      <c r="AA192" s="145"/>
      <c r="AB192" s="128"/>
      <c r="AC192" s="128"/>
      <c r="AD192" s="29"/>
    </row>
    <row r="193" spans="1:30" s="33" customFormat="1" ht="15">
      <c r="A193" s="47">
        <v>52</v>
      </c>
      <c r="B193" s="2" t="s">
        <v>100</v>
      </c>
      <c r="C193" s="100">
        <v>2499</v>
      </c>
      <c r="D193" s="96">
        <v>2473</v>
      </c>
      <c r="E193" s="71">
        <v>1392.9571828731493</v>
      </c>
      <c r="F193" s="71">
        <v>925.5964415689446</v>
      </c>
      <c r="G193" s="146" t="b">
        <f>IF(E193&lt;-500,IF(F193&lt;-1000,1))</f>
        <v>0</v>
      </c>
      <c r="H193" s="71">
        <v>462.5850340136055</v>
      </c>
      <c r="I193" s="101">
        <v>-46.90659118479579</v>
      </c>
      <c r="J193" s="118" t="b">
        <f>IF(H193&lt;0,IF(I193&lt;0,1))</f>
        <v>0</v>
      </c>
      <c r="K193" s="112">
        <v>2915.1660664265705</v>
      </c>
      <c r="L193" s="112">
        <v>3319.8544278204613</v>
      </c>
      <c r="M193" s="113" t="b">
        <f>IF(K193&gt;9471,IF(L193&gt;9837,1))</f>
        <v>0</v>
      </c>
      <c r="N193" s="114">
        <v>21.5</v>
      </c>
      <c r="O193" s="114">
        <v>21.5</v>
      </c>
      <c r="P193" s="115">
        <f>IF(N193&gt;20.92,IF(O193&gt;20.87,1))</f>
        <v>1</v>
      </c>
      <c r="Q193" s="116">
        <v>38.61535243672872</v>
      </c>
      <c r="R193" s="156">
        <v>42.64119942493325</v>
      </c>
      <c r="S193" s="115" t="b">
        <f>IF(Q193&gt;50,IF(R193&gt;50,1))</f>
        <v>0</v>
      </c>
      <c r="T193" s="117">
        <f>J193+M193+P193+S193</f>
        <v>1</v>
      </c>
      <c r="U193" s="47"/>
      <c r="V193" s="47"/>
      <c r="W193" s="104"/>
      <c r="X193"/>
      <c r="Y193" s="121"/>
      <c r="Z193" s="128"/>
      <c r="AA193" s="145"/>
      <c r="AB193" s="128"/>
      <c r="AC193" s="128"/>
      <c r="AD193" s="29"/>
    </row>
    <row r="194" spans="1:30" s="33" customFormat="1" ht="15">
      <c r="A194" s="47">
        <v>400</v>
      </c>
      <c r="B194" s="2" t="s">
        <v>103</v>
      </c>
      <c r="C194" s="100">
        <v>8610</v>
      </c>
      <c r="D194" s="96">
        <v>8647</v>
      </c>
      <c r="E194" s="71">
        <v>1000.8130081300812</v>
      </c>
      <c r="F194" s="71">
        <v>949.1153001040823</v>
      </c>
      <c r="G194" s="146" t="b">
        <f>IF(E194&lt;-500,IF(F194&lt;-1000,1))</f>
        <v>0</v>
      </c>
      <c r="H194" s="71">
        <v>733.4494773519164</v>
      </c>
      <c r="I194" s="101">
        <v>460.6221811032728</v>
      </c>
      <c r="J194" s="118" t="b">
        <f>IF(H194&lt;0,IF(I194&lt;0,1))</f>
        <v>0</v>
      </c>
      <c r="K194" s="112">
        <v>3678.62950058072</v>
      </c>
      <c r="L194" s="112">
        <v>4083.150225511738</v>
      </c>
      <c r="M194" s="113" t="b">
        <f>IF(K194&gt;9471,IF(L194&gt;9837,1))</f>
        <v>0</v>
      </c>
      <c r="N194" s="114">
        <v>20.75</v>
      </c>
      <c r="O194" s="114">
        <v>20.5</v>
      </c>
      <c r="P194" s="115" t="b">
        <f>IF(N194&gt;20.92,IF(O194&gt;20.87,1))</f>
        <v>0</v>
      </c>
      <c r="Q194" s="116">
        <v>55.07475593382336</v>
      </c>
      <c r="R194" s="156">
        <v>68.70440137037754</v>
      </c>
      <c r="S194" s="115">
        <f>IF(Q194&gt;50,IF(R194&gt;50,1))</f>
        <v>1</v>
      </c>
      <c r="T194" s="117">
        <f>J194+M194+P194+S194</f>
        <v>1</v>
      </c>
      <c r="U194" s="48"/>
      <c r="V194" s="47"/>
      <c r="W194" s="104"/>
      <c r="X194"/>
      <c r="Y194" s="121"/>
      <c r="Z194" s="128"/>
      <c r="AA194" s="145"/>
      <c r="AB194" s="128"/>
      <c r="AC194" s="128"/>
      <c r="AD194" s="29"/>
    </row>
    <row r="195" spans="1:30" s="33" customFormat="1" ht="15">
      <c r="A195" s="47">
        <v>697</v>
      </c>
      <c r="B195" s="2" t="s">
        <v>48</v>
      </c>
      <c r="C195" s="100">
        <v>1317</v>
      </c>
      <c r="D195" s="96">
        <v>1288</v>
      </c>
      <c r="E195" s="71">
        <v>1315.8694001518602</v>
      </c>
      <c r="F195" s="71">
        <v>971.2732919254659</v>
      </c>
      <c r="G195" s="146" t="b">
        <f>IF(E195&lt;-500,IF(F195&lt;-1000,1))</f>
        <v>0</v>
      </c>
      <c r="H195" s="71">
        <v>744.8747152619591</v>
      </c>
      <c r="I195" s="101">
        <v>309.7826086956522</v>
      </c>
      <c r="J195" s="118" t="b">
        <f>IF(H195&lt;0,IF(I195&lt;0,1))</f>
        <v>0</v>
      </c>
      <c r="K195" s="112">
        <v>5104.783599088838</v>
      </c>
      <c r="L195" s="112">
        <v>5896.739130434782</v>
      </c>
      <c r="M195" s="113" t="b">
        <f>IF(K195&gt;9471,IF(L195&gt;9837,1))</f>
        <v>0</v>
      </c>
      <c r="N195" s="114">
        <v>21.5</v>
      </c>
      <c r="O195" s="114">
        <v>21.5</v>
      </c>
      <c r="P195" s="115">
        <f>IF(N195&gt;20.92,IF(O195&gt;20.87,1))</f>
        <v>1</v>
      </c>
      <c r="Q195" s="116">
        <v>38.77732211558787</v>
      </c>
      <c r="R195" s="156">
        <v>44.18594814094158</v>
      </c>
      <c r="S195" s="115" t="b">
        <f>IF(Q195&gt;50,IF(R195&gt;50,1))</f>
        <v>0</v>
      </c>
      <c r="T195" s="117">
        <f>J195+M195+P195+S195</f>
        <v>1</v>
      </c>
      <c r="U195" s="47"/>
      <c r="V195" s="47"/>
      <c r="W195" s="104"/>
      <c r="X195"/>
      <c r="Y195" s="121"/>
      <c r="Z195" s="128"/>
      <c r="AA195" s="145"/>
      <c r="AB195" s="128"/>
      <c r="AC195" s="128"/>
      <c r="AD195" s="29"/>
    </row>
    <row r="196" spans="1:30" s="33" customFormat="1" ht="15">
      <c r="A196" s="47">
        <v>300</v>
      </c>
      <c r="B196" s="2" t="s">
        <v>256</v>
      </c>
      <c r="C196" s="100">
        <v>3637</v>
      </c>
      <c r="D196" s="96">
        <v>3572</v>
      </c>
      <c r="E196" s="71">
        <v>878.4712675281826</v>
      </c>
      <c r="F196" s="71">
        <v>975.363941769317</v>
      </c>
      <c r="G196" s="146" t="b">
        <f>IF(E196&lt;-500,IF(F196&lt;-1000,1))</f>
        <v>0</v>
      </c>
      <c r="H196" s="71">
        <v>802.8594995875721</v>
      </c>
      <c r="I196" s="101">
        <v>662.3740201567749</v>
      </c>
      <c r="J196" s="118" t="b">
        <f>IF(H196&lt;0,IF(I196&lt;0,1))</f>
        <v>0</v>
      </c>
      <c r="K196" s="112">
        <v>4143.79983502887</v>
      </c>
      <c r="L196" s="112">
        <v>4348.824188129899</v>
      </c>
      <c r="M196" s="113" t="b">
        <f>IF(K196&gt;9471,IF(L196&gt;9837,1))</f>
        <v>0</v>
      </c>
      <c r="N196" s="114">
        <v>21</v>
      </c>
      <c r="O196" s="114">
        <v>21</v>
      </c>
      <c r="P196" s="115">
        <f>IF(N196&gt;20.92,IF(O196&gt;20.87,1))</f>
        <v>1</v>
      </c>
      <c r="Q196" s="116">
        <v>35.42817433448558</v>
      </c>
      <c r="R196" s="156">
        <v>36.76850449808497</v>
      </c>
      <c r="S196" s="115" t="b">
        <f>IF(Q196&gt;50,IF(R196&gt;50,1))</f>
        <v>0</v>
      </c>
      <c r="T196" s="117">
        <f>J196+M196+P196+S196</f>
        <v>1</v>
      </c>
      <c r="U196" s="48"/>
      <c r="V196" s="47"/>
      <c r="W196" s="104"/>
      <c r="X196"/>
      <c r="Y196" s="121"/>
      <c r="Z196" s="128"/>
      <c r="AA196" s="145"/>
      <c r="AB196" s="128"/>
      <c r="AC196" s="128"/>
      <c r="AD196" s="29"/>
    </row>
    <row r="197" spans="1:30" s="33" customFormat="1" ht="15">
      <c r="A197" s="47">
        <v>218</v>
      </c>
      <c r="B197" s="2" t="s">
        <v>174</v>
      </c>
      <c r="C197" s="100">
        <v>1329</v>
      </c>
      <c r="D197" s="96">
        <v>1274</v>
      </c>
      <c r="E197" s="71">
        <v>1248.3069977426637</v>
      </c>
      <c r="F197" s="71">
        <v>978.021978021978</v>
      </c>
      <c r="G197" s="146" t="b">
        <f>IF(E197&lt;-500,IF(F197&lt;-1000,1))</f>
        <v>0</v>
      </c>
      <c r="H197" s="71">
        <v>744.168547780286</v>
      </c>
      <c r="I197" s="101">
        <v>185.24332810047096</v>
      </c>
      <c r="J197" s="118" t="b">
        <f>IF(H197&lt;0,IF(I197&lt;0,1))</f>
        <v>0</v>
      </c>
      <c r="K197" s="112">
        <v>2234.0105342362676</v>
      </c>
      <c r="L197" s="112">
        <v>2381.475667189953</v>
      </c>
      <c r="M197" s="113" t="b">
        <f>IF(K197&gt;9471,IF(L197&gt;9837,1))</f>
        <v>0</v>
      </c>
      <c r="N197" s="114">
        <v>22</v>
      </c>
      <c r="O197" s="114">
        <v>22</v>
      </c>
      <c r="P197" s="115">
        <f>IF(N197&gt;20.92,IF(O197&gt;20.87,1))</f>
        <v>1</v>
      </c>
      <c r="Q197" s="116">
        <v>27.670418347844553</v>
      </c>
      <c r="R197" s="156">
        <v>28.819389321056253</v>
      </c>
      <c r="S197" s="115" t="b">
        <f>IF(Q197&gt;50,IF(R197&gt;50,1))</f>
        <v>0</v>
      </c>
      <c r="T197" s="117">
        <f>J197+M197+P197+S197</f>
        <v>1</v>
      </c>
      <c r="U197" s="47"/>
      <c r="V197" s="47"/>
      <c r="W197" s="104"/>
      <c r="X197"/>
      <c r="Y197" s="121"/>
      <c r="Z197" s="128"/>
      <c r="AA197" s="145"/>
      <c r="AB197" s="128"/>
      <c r="AC197" s="128"/>
      <c r="AD197" s="29"/>
    </row>
    <row r="198" spans="1:30" s="33" customFormat="1" ht="15">
      <c r="A198" s="47">
        <v>309</v>
      </c>
      <c r="B198" s="2" t="s">
        <v>97</v>
      </c>
      <c r="C198" s="100">
        <v>7003</v>
      </c>
      <c r="D198" s="96">
        <v>6803</v>
      </c>
      <c r="E198" s="71">
        <v>999.0004283878337</v>
      </c>
      <c r="F198" s="71">
        <v>998.0890783477877</v>
      </c>
      <c r="G198" s="146" t="b">
        <f>IF(E198&lt;-500,IF(F198&lt;-1000,1))</f>
        <v>0</v>
      </c>
      <c r="H198" s="71">
        <v>1033.842638869056</v>
      </c>
      <c r="I198" s="101">
        <v>895.6342789945613</v>
      </c>
      <c r="J198" s="118" t="b">
        <f>IF(H198&lt;0,IF(I198&lt;0,1))</f>
        <v>0</v>
      </c>
      <c r="K198" s="112">
        <v>4891.903469941454</v>
      </c>
      <c r="L198" s="112">
        <v>4493.311774217257</v>
      </c>
      <c r="M198" s="113" t="b">
        <f>IF(K198&gt;9471,IF(L198&gt;9837,1))</f>
        <v>0</v>
      </c>
      <c r="N198" s="114">
        <v>21.75</v>
      </c>
      <c r="O198" s="114">
        <v>21.75</v>
      </c>
      <c r="P198" s="115">
        <f>IF(N198&gt;20.92,IF(O198&gt;20.87,1))</f>
        <v>1</v>
      </c>
      <c r="Q198" s="116">
        <v>53.08819304797472</v>
      </c>
      <c r="R198" s="156">
        <v>49.80484397789601</v>
      </c>
      <c r="S198" s="115" t="b">
        <f>IF(Q198&gt;50,IF(R198&gt;50,1))</f>
        <v>0</v>
      </c>
      <c r="T198" s="117">
        <f>J198+M198+P198+S198</f>
        <v>1</v>
      </c>
      <c r="U198" s="47"/>
      <c r="V198" s="47"/>
      <c r="W198" s="104"/>
      <c r="X198"/>
      <c r="Y198" s="121"/>
      <c r="Z198" s="128"/>
      <c r="AA198" s="145"/>
      <c r="AB198" s="128"/>
      <c r="AC198" s="128"/>
      <c r="AD198" s="29"/>
    </row>
    <row r="199" spans="1:30" s="33" customFormat="1" ht="15">
      <c r="A199" s="47">
        <v>638</v>
      </c>
      <c r="B199" s="2" t="s">
        <v>243</v>
      </c>
      <c r="C199" s="100">
        <v>50159</v>
      </c>
      <c r="D199" s="96">
        <v>50262</v>
      </c>
      <c r="E199" s="71">
        <v>809.9643134831236</v>
      </c>
      <c r="F199" s="71">
        <v>1007.898611276909</v>
      </c>
      <c r="G199" s="146" t="b">
        <f>IF(E199&lt;-500,IF(F199&lt;-1000,1))</f>
        <v>0</v>
      </c>
      <c r="H199" s="71">
        <v>1066.010087920413</v>
      </c>
      <c r="I199" s="101">
        <v>1077.91174246946</v>
      </c>
      <c r="J199" s="118" t="b">
        <f>IF(H199&lt;0,IF(I199&lt;0,1))</f>
        <v>0</v>
      </c>
      <c r="K199" s="112">
        <v>6632.707988596264</v>
      </c>
      <c r="L199" s="112">
        <v>7201.643388643508</v>
      </c>
      <c r="M199" s="113" t="b">
        <f>IF(K199&gt;9471,IF(L199&gt;9837,1))</f>
        <v>0</v>
      </c>
      <c r="N199" s="114">
        <v>19.75</v>
      </c>
      <c r="O199" s="114">
        <v>19.75</v>
      </c>
      <c r="P199" s="115" t="b">
        <f>IF(N199&gt;20.92,IF(O199&gt;20.87,1))</f>
        <v>0</v>
      </c>
      <c r="Q199" s="116">
        <v>85.71887004009375</v>
      </c>
      <c r="R199" s="156">
        <v>90.31801272050882</v>
      </c>
      <c r="S199" s="115">
        <f>IF(Q199&gt;50,IF(R199&gt;50,1))</f>
        <v>1</v>
      </c>
      <c r="T199" s="117">
        <f>J199+M199+P199+S199</f>
        <v>1</v>
      </c>
      <c r="U199" s="48"/>
      <c r="V199" s="47"/>
      <c r="W199" s="104"/>
      <c r="X199"/>
      <c r="Y199" s="121"/>
      <c r="Z199" s="128"/>
      <c r="AA199" s="145"/>
      <c r="AB199" s="128"/>
      <c r="AC199" s="128"/>
      <c r="AD199" s="29"/>
    </row>
    <row r="200" spans="1:30" s="33" customFormat="1" ht="15">
      <c r="A200" s="47">
        <v>785</v>
      </c>
      <c r="B200" s="2" t="s">
        <v>27</v>
      </c>
      <c r="C200" s="100">
        <v>2941</v>
      </c>
      <c r="D200" s="96">
        <v>2869</v>
      </c>
      <c r="E200" s="71">
        <v>1054.0632437946276</v>
      </c>
      <c r="F200" s="71">
        <v>1026.1415127222028</v>
      </c>
      <c r="G200" s="146" t="b">
        <f>IF(E200&lt;-500,IF(F200&lt;-1000,1))</f>
        <v>0</v>
      </c>
      <c r="H200" s="71">
        <v>1174.0904454267256</v>
      </c>
      <c r="I200" s="101">
        <v>664.3429766469153</v>
      </c>
      <c r="J200" s="118" t="b">
        <f>IF(H200&lt;0,IF(I200&lt;0,1))</f>
        <v>0</v>
      </c>
      <c r="K200" s="112">
        <v>4936.076164569874</v>
      </c>
      <c r="L200" s="112">
        <v>4972.812826768909</v>
      </c>
      <c r="M200" s="113" t="b">
        <f>IF(K200&gt;9471,IF(L200&gt;9837,1))</f>
        <v>0</v>
      </c>
      <c r="N200" s="114">
        <v>21.5</v>
      </c>
      <c r="O200" s="114">
        <v>21.5</v>
      </c>
      <c r="P200" s="115">
        <f>IF(N200&gt;20.92,IF(O200&gt;20.87,1))</f>
        <v>1</v>
      </c>
      <c r="Q200" s="116">
        <v>41.40274121108874</v>
      </c>
      <c r="R200" s="156">
        <v>40.6185687104415</v>
      </c>
      <c r="S200" s="115" t="b">
        <f>IF(Q200&gt;50,IF(R200&gt;50,1))</f>
        <v>0</v>
      </c>
      <c r="T200" s="117">
        <f>J200+M200+P200+S200</f>
        <v>1</v>
      </c>
      <c r="U200" s="47" t="s">
        <v>344</v>
      </c>
      <c r="V200" s="47"/>
      <c r="W200" s="104"/>
      <c r="X200"/>
      <c r="Y200" s="121"/>
      <c r="Z200" s="128"/>
      <c r="AA200" s="145"/>
      <c r="AB200" s="128"/>
      <c r="AC200" s="128"/>
      <c r="AD200" s="29"/>
    </row>
    <row r="201" spans="1:30" s="33" customFormat="1" ht="15">
      <c r="A201" s="47">
        <v>434</v>
      </c>
      <c r="B201" s="2" t="s">
        <v>51</v>
      </c>
      <c r="C201" s="100">
        <v>15085</v>
      </c>
      <c r="D201" s="96">
        <v>14891</v>
      </c>
      <c r="E201" s="71">
        <v>703.8117335101094</v>
      </c>
      <c r="F201" s="71">
        <v>1050.3659928816062</v>
      </c>
      <c r="G201" s="146" t="b">
        <f>IF(E201&lt;-500,IF(F201&lt;-1000,1))</f>
        <v>0</v>
      </c>
      <c r="H201" s="71">
        <v>726.0855154126615</v>
      </c>
      <c r="I201" s="101">
        <v>848.902021355181</v>
      </c>
      <c r="J201" s="118" t="b">
        <f>IF(H201&lt;0,IF(I201&lt;0,1))</f>
        <v>0</v>
      </c>
      <c r="K201" s="112">
        <v>3799.933708982433</v>
      </c>
      <c r="L201" s="112">
        <v>4393.996373648512</v>
      </c>
      <c r="M201" s="113" t="b">
        <f>IF(K201&gt;9471,IF(L201&gt;9837,1))</f>
        <v>0</v>
      </c>
      <c r="N201" s="114">
        <v>19.75</v>
      </c>
      <c r="O201" s="114">
        <v>19.75</v>
      </c>
      <c r="P201" s="115" t="b">
        <f>IF(N201&gt;20.92,IF(O201&gt;20.87,1))</f>
        <v>0</v>
      </c>
      <c r="Q201" s="116">
        <v>52.45893799021617</v>
      </c>
      <c r="R201" s="156">
        <v>61.54837430610627</v>
      </c>
      <c r="S201" s="115">
        <f>IF(Q201&gt;50,IF(R201&gt;50,1))</f>
        <v>1</v>
      </c>
      <c r="T201" s="117">
        <f>J201+M201+P201+S201</f>
        <v>1</v>
      </c>
      <c r="U201" s="47"/>
      <c r="V201" s="47"/>
      <c r="W201" s="104"/>
      <c r="X201"/>
      <c r="Y201" s="121"/>
      <c r="Z201" s="128"/>
      <c r="AA201" s="145"/>
      <c r="AB201" s="128"/>
      <c r="AC201" s="128"/>
      <c r="AD201" s="29"/>
    </row>
    <row r="202" spans="1:30" s="33" customFormat="1" ht="15">
      <c r="A202" s="47">
        <v>844</v>
      </c>
      <c r="B202" s="2" t="s">
        <v>162</v>
      </c>
      <c r="C202" s="100">
        <v>1585</v>
      </c>
      <c r="D202" s="96">
        <v>1567</v>
      </c>
      <c r="E202" s="71">
        <v>1049.8422712933755</v>
      </c>
      <c r="F202" s="71">
        <v>1071.4741544352266</v>
      </c>
      <c r="G202" s="146" t="b">
        <f>IF(E202&lt;-500,IF(F202&lt;-1000,1))</f>
        <v>0</v>
      </c>
      <c r="H202" s="71">
        <v>411.98738170347</v>
      </c>
      <c r="I202" s="101">
        <v>315.25207402680286</v>
      </c>
      <c r="J202" s="118" t="b">
        <f>IF(H202&lt;0,IF(I202&lt;0,1))</f>
        <v>0</v>
      </c>
      <c r="K202" s="112">
        <v>7755.205047318612</v>
      </c>
      <c r="L202" s="112">
        <v>8215.698787492023</v>
      </c>
      <c r="M202" s="113" t="b">
        <f>IF(K202&gt;9471,IF(L202&gt;9837,1))</f>
        <v>0</v>
      </c>
      <c r="N202" s="114">
        <v>20.75</v>
      </c>
      <c r="O202" s="114">
        <v>20.75</v>
      </c>
      <c r="P202" s="115" t="b">
        <f>IF(N202&gt;20.92,IF(O202&gt;20.87,1))</f>
        <v>0</v>
      </c>
      <c r="Q202" s="116">
        <v>72.07681365576103</v>
      </c>
      <c r="R202" s="156">
        <v>74.31724137931035</v>
      </c>
      <c r="S202" s="115">
        <f>IF(Q202&gt;50,IF(R202&gt;50,1))</f>
        <v>1</v>
      </c>
      <c r="T202" s="117">
        <f>J202+M202+P202+S202</f>
        <v>1</v>
      </c>
      <c r="U202" s="47"/>
      <c r="V202" s="47"/>
      <c r="W202" s="104"/>
      <c r="X202"/>
      <c r="Y202" s="121"/>
      <c r="Z202" s="128"/>
      <c r="AA202" s="145"/>
      <c r="AB202" s="128"/>
      <c r="AC202" s="128"/>
      <c r="AD202" s="29"/>
    </row>
    <row r="203" spans="1:30" s="33" customFormat="1" ht="15">
      <c r="A203" s="47">
        <v>615</v>
      </c>
      <c r="B203" s="2" t="s">
        <v>150</v>
      </c>
      <c r="C203" s="100">
        <v>8103</v>
      </c>
      <c r="D203" s="96">
        <v>7990</v>
      </c>
      <c r="E203" s="71">
        <v>1571.2699000370235</v>
      </c>
      <c r="F203" s="71">
        <v>1085.8573216520651</v>
      </c>
      <c r="G203" s="146" t="b">
        <f>IF(E203&lt;-500,IF(F203&lt;-1000,1))</f>
        <v>0</v>
      </c>
      <c r="H203" s="71">
        <v>863.8775762063433</v>
      </c>
      <c r="I203" s="101">
        <v>113.0162703379224</v>
      </c>
      <c r="J203" s="118" t="b">
        <f>IF(H203&lt;0,IF(I203&lt;0,1))</f>
        <v>0</v>
      </c>
      <c r="K203" s="112">
        <v>5884.363815870664</v>
      </c>
      <c r="L203" s="112">
        <v>6628.660826032541</v>
      </c>
      <c r="M203" s="113" t="b">
        <f>IF(K203&gt;9471,IF(L203&gt;9837,1))</f>
        <v>0</v>
      </c>
      <c r="N203" s="114">
        <v>20.5</v>
      </c>
      <c r="O203" s="114">
        <v>20.5</v>
      </c>
      <c r="P203" s="115" t="b">
        <f>IF(N203&gt;20.92,IF(O203&gt;20.87,1))</f>
        <v>0</v>
      </c>
      <c r="Q203" s="116">
        <v>53.03424827929347</v>
      </c>
      <c r="R203" s="156">
        <v>59.51405518610919</v>
      </c>
      <c r="S203" s="115">
        <f>IF(Q203&gt;50,IF(R203&gt;50,1))</f>
        <v>1</v>
      </c>
      <c r="T203" s="117">
        <f>J203+M203+P203+S203</f>
        <v>1</v>
      </c>
      <c r="U203" s="47"/>
      <c r="V203" s="47"/>
      <c r="W203" s="104"/>
      <c r="X203"/>
      <c r="Y203" s="121"/>
      <c r="Z203" s="128"/>
      <c r="AA203" s="145"/>
      <c r="AB203" s="128"/>
      <c r="AC203" s="128"/>
      <c r="AD203" s="29"/>
    </row>
    <row r="204" spans="1:30" s="33" customFormat="1" ht="15">
      <c r="A204" s="47">
        <v>729</v>
      </c>
      <c r="B204" s="2" t="s">
        <v>192</v>
      </c>
      <c r="C204" s="100">
        <v>9589</v>
      </c>
      <c r="D204" s="96">
        <v>9415</v>
      </c>
      <c r="E204" s="71">
        <v>1252.2682240066742</v>
      </c>
      <c r="F204" s="71">
        <v>1125.1194901752524</v>
      </c>
      <c r="G204" s="146" t="b">
        <f>IF(E204&lt;-500,IF(F204&lt;-1000,1))</f>
        <v>0</v>
      </c>
      <c r="H204" s="71">
        <v>713.4216289498384</v>
      </c>
      <c r="I204" s="101">
        <v>477.9607010090281</v>
      </c>
      <c r="J204" s="118" t="b">
        <f>IF(H204&lt;0,IF(I204&lt;0,1))</f>
        <v>0</v>
      </c>
      <c r="K204" s="112">
        <v>4198.769423297528</v>
      </c>
      <c r="L204" s="112">
        <v>4748.805098247478</v>
      </c>
      <c r="M204" s="113" t="b">
        <f>IF(K204&gt;9471,IF(L204&gt;9837,1))</f>
        <v>0</v>
      </c>
      <c r="N204" s="114">
        <v>21.5</v>
      </c>
      <c r="O204" s="114">
        <v>21.5</v>
      </c>
      <c r="P204" s="115">
        <f>IF(N204&gt;20.92,IF(O204&gt;20.87,1))</f>
        <v>1</v>
      </c>
      <c r="Q204" s="116">
        <v>48.10159682030542</v>
      </c>
      <c r="R204" s="156">
        <v>53.84907929881662</v>
      </c>
      <c r="S204" s="115" t="b">
        <f>IF(Q204&gt;50,IF(R204&gt;50,1))</f>
        <v>0</v>
      </c>
      <c r="T204" s="117">
        <f>J204+M204+P204+S204</f>
        <v>1</v>
      </c>
      <c r="U204" s="47"/>
      <c r="V204" s="47"/>
      <c r="W204" s="104"/>
      <c r="X204"/>
      <c r="Y204" s="121"/>
      <c r="Z204" s="128"/>
      <c r="AA204" s="145"/>
      <c r="AB204" s="128"/>
      <c r="AC204" s="128"/>
      <c r="AD204" s="29"/>
    </row>
    <row r="205" spans="1:30" s="33" customFormat="1" ht="15">
      <c r="A205" s="47">
        <v>599</v>
      </c>
      <c r="B205" s="2" t="s">
        <v>301</v>
      </c>
      <c r="C205" s="100">
        <v>11084</v>
      </c>
      <c r="D205" s="96">
        <v>11016</v>
      </c>
      <c r="E205" s="71">
        <v>1190.09382894262</v>
      </c>
      <c r="F205" s="71">
        <v>1133.8053740014525</v>
      </c>
      <c r="G205" s="146" t="b">
        <f>IF(E205&lt;-500,IF(F205&lt;-1000,1))</f>
        <v>0</v>
      </c>
      <c r="H205" s="71">
        <v>368.91014074341393</v>
      </c>
      <c r="I205" s="101">
        <v>183.36964415395786</v>
      </c>
      <c r="J205" s="118" t="b">
        <f>IF(H205&lt;0,IF(I205&lt;0,1))</f>
        <v>0</v>
      </c>
      <c r="K205" s="112">
        <v>3374.3233489714903</v>
      </c>
      <c r="L205" s="112">
        <v>3751.9063180827884</v>
      </c>
      <c r="M205" s="113" t="b">
        <f>IF(K205&gt;9471,IF(L205&gt;9837,1))</f>
        <v>0</v>
      </c>
      <c r="N205" s="114">
        <v>20.5</v>
      </c>
      <c r="O205" s="114">
        <v>20.5</v>
      </c>
      <c r="P205" s="115" t="b">
        <f>IF(N205&gt;20.92,IF(O205&gt;20.87,1))</f>
        <v>0</v>
      </c>
      <c r="Q205" s="116">
        <v>57.48430062350548</v>
      </c>
      <c r="R205" s="156">
        <v>64.0744512333107</v>
      </c>
      <c r="S205" s="115">
        <f>IF(Q205&gt;50,IF(R205&gt;50,1))</f>
        <v>1</v>
      </c>
      <c r="T205" s="117">
        <f>J205+M205+P205+S205</f>
        <v>1</v>
      </c>
      <c r="U205" s="47"/>
      <c r="V205" s="47"/>
      <c r="W205" s="104"/>
      <c r="X205"/>
      <c r="Y205" s="121"/>
      <c r="Z205" s="128"/>
      <c r="AA205" s="145"/>
      <c r="AB205" s="128"/>
      <c r="AC205" s="128"/>
      <c r="AD205" s="29"/>
    </row>
    <row r="206" spans="1:30" s="33" customFormat="1" ht="15">
      <c r="A206" s="47">
        <v>507</v>
      </c>
      <c r="B206" s="2" t="s">
        <v>44</v>
      </c>
      <c r="C206" s="100">
        <v>6054</v>
      </c>
      <c r="D206" s="96">
        <v>5924</v>
      </c>
      <c r="E206" s="71">
        <v>1134.456557647836</v>
      </c>
      <c r="F206" s="71">
        <v>1136.2255232950708</v>
      </c>
      <c r="G206" s="146" t="b">
        <f>IF(E206&lt;-500,IF(F206&lt;-1000,1))</f>
        <v>0</v>
      </c>
      <c r="H206" s="71">
        <v>713.9081598942848</v>
      </c>
      <c r="I206" s="101">
        <v>523.2950708980418</v>
      </c>
      <c r="J206" s="118" t="b">
        <f>IF(H206&lt;0,IF(I206&lt;0,1))</f>
        <v>0</v>
      </c>
      <c r="K206" s="112">
        <v>4677.8989098116945</v>
      </c>
      <c r="L206" s="112">
        <v>4599.594868332208</v>
      </c>
      <c r="M206" s="113" t="b">
        <f>IF(K206&gt;9471,IF(L206&gt;9837,1))</f>
        <v>0</v>
      </c>
      <c r="N206" s="114">
        <v>19.75</v>
      </c>
      <c r="O206" s="114">
        <v>19.75</v>
      </c>
      <c r="P206" s="115" t="b">
        <f>IF(N206&gt;20.92,IF(O206&gt;20.87,1))</f>
        <v>0</v>
      </c>
      <c r="Q206" s="116">
        <v>53.03591990338978</v>
      </c>
      <c r="R206" s="156">
        <v>50.74699128510167</v>
      </c>
      <c r="S206" s="115">
        <f>IF(Q206&gt;50,IF(R206&gt;50,1))</f>
        <v>1</v>
      </c>
      <c r="T206" s="117">
        <f>J206+M206+P206+S206</f>
        <v>1</v>
      </c>
      <c r="U206" s="47"/>
      <c r="V206" s="47"/>
      <c r="W206" s="104"/>
      <c r="X206"/>
      <c r="Y206" s="121"/>
      <c r="Z206" s="128"/>
      <c r="AA206" s="145"/>
      <c r="AB206" s="128"/>
      <c r="AC206" s="128"/>
      <c r="AD206" s="29"/>
    </row>
    <row r="207" spans="1:30" s="33" customFormat="1" ht="15">
      <c r="A207" s="47">
        <v>992</v>
      </c>
      <c r="B207" s="2" t="s">
        <v>130</v>
      </c>
      <c r="C207" s="100">
        <v>19144</v>
      </c>
      <c r="D207" s="96">
        <v>18851</v>
      </c>
      <c r="E207" s="71">
        <v>1130.6414542415378</v>
      </c>
      <c r="F207" s="71">
        <v>1155.4824677735928</v>
      </c>
      <c r="G207" s="146" t="b">
        <f>IF(E207&lt;-500,IF(F207&lt;-1000,1))</f>
        <v>0</v>
      </c>
      <c r="H207" s="71">
        <v>1434.0263267864607</v>
      </c>
      <c r="I207" s="101">
        <v>777.9428147047902</v>
      </c>
      <c r="J207" s="118" t="b">
        <f>IF(H207&lt;0,IF(I207&lt;0,1))</f>
        <v>0</v>
      </c>
      <c r="K207" s="112">
        <v>7343.031759297953</v>
      </c>
      <c r="L207" s="112">
        <v>7978.834014110657</v>
      </c>
      <c r="M207" s="113" t="b">
        <f>IF(K207&gt;9471,IF(L207&gt;9837,1))</f>
        <v>0</v>
      </c>
      <c r="N207" s="114">
        <v>21.5</v>
      </c>
      <c r="O207" s="114">
        <v>21.5</v>
      </c>
      <c r="P207" s="115">
        <f>IF(N207&gt;20.92,IF(O207&gt;20.87,1))</f>
        <v>1</v>
      </c>
      <c r="Q207" s="116">
        <v>85.31068411944302</v>
      </c>
      <c r="R207" s="116"/>
      <c r="S207" s="115" t="b">
        <f>IF(Q207&gt;50,IF(R207&gt;50,1))</f>
        <v>0</v>
      </c>
      <c r="T207" s="117">
        <f>J207+M207+P207+S207</f>
        <v>1</v>
      </c>
      <c r="U207" s="47"/>
      <c r="V207" s="47"/>
      <c r="W207" s="104"/>
      <c r="X207"/>
      <c r="Y207" s="121"/>
      <c r="Z207" s="128"/>
      <c r="AA207" s="145"/>
      <c r="AB207" s="128"/>
      <c r="AC207" s="128"/>
      <c r="AD207" s="29"/>
    </row>
    <row r="208" spans="1:30" s="33" customFormat="1" ht="15">
      <c r="A208" s="47">
        <v>106</v>
      </c>
      <c r="B208" s="2" t="s">
        <v>178</v>
      </c>
      <c r="C208" s="100">
        <v>46739</v>
      </c>
      <c r="D208" s="96">
        <v>46504</v>
      </c>
      <c r="E208" s="71">
        <v>1209.3968634331072</v>
      </c>
      <c r="F208" s="71">
        <v>1170.1359022879751</v>
      </c>
      <c r="G208" s="146" t="b">
        <f>IF(E208&lt;-500,IF(F208&lt;-1000,1))</f>
        <v>0</v>
      </c>
      <c r="H208" s="71">
        <v>861.0796123151971</v>
      </c>
      <c r="I208" s="101">
        <v>634.4830552210562</v>
      </c>
      <c r="J208" s="118" t="b">
        <f>IF(H208&lt;0,IF(I208&lt;0,1))</f>
        <v>0</v>
      </c>
      <c r="K208" s="112">
        <v>5059.778771475641</v>
      </c>
      <c r="L208" s="112">
        <v>5582.100464476174</v>
      </c>
      <c r="M208" s="113" t="b">
        <f>IF(K208&gt;9471,IF(L208&gt;9837,1))</f>
        <v>0</v>
      </c>
      <c r="N208" s="114">
        <v>19.75</v>
      </c>
      <c r="O208" s="114">
        <v>19.75</v>
      </c>
      <c r="P208" s="115" t="b">
        <f>IF(N208&gt;20.92,IF(O208&gt;20.87,1))</f>
        <v>0</v>
      </c>
      <c r="Q208" s="116">
        <v>73.28428956940044</v>
      </c>
      <c r="R208" s="156">
        <v>60.00102542886795</v>
      </c>
      <c r="S208" s="115">
        <f>IF(Q208&gt;50,IF(R208&gt;50,1))</f>
        <v>1</v>
      </c>
      <c r="T208" s="117">
        <f>J208+M208+P208+S208</f>
        <v>1</v>
      </c>
      <c r="U208" s="47"/>
      <c r="V208" s="47"/>
      <c r="W208" s="104"/>
      <c r="X208"/>
      <c r="Y208" s="121"/>
      <c r="Z208" s="128"/>
      <c r="AA208" s="145"/>
      <c r="AB208" s="128"/>
      <c r="AC208" s="128"/>
      <c r="AD208" s="29"/>
    </row>
    <row r="209" spans="1:30" s="33" customFormat="1" ht="15">
      <c r="A209" s="47">
        <v>616</v>
      </c>
      <c r="B209" s="2" t="s">
        <v>248</v>
      </c>
      <c r="C209" s="100">
        <v>1940</v>
      </c>
      <c r="D209" s="96">
        <v>1899</v>
      </c>
      <c r="E209" s="71">
        <v>1788.659793814433</v>
      </c>
      <c r="F209" s="71">
        <v>1206.4244339125855</v>
      </c>
      <c r="G209" s="146" t="b">
        <f>IF(E209&lt;-500,IF(F209&lt;-1000,1))</f>
        <v>0</v>
      </c>
      <c r="H209" s="71">
        <v>530.9278350515464</v>
      </c>
      <c r="I209" s="101">
        <v>-337.54607688256976</v>
      </c>
      <c r="J209" s="118" t="b">
        <f>IF(H209&lt;0,IF(I209&lt;0,1))</f>
        <v>0</v>
      </c>
      <c r="K209" s="112">
        <v>3045.360824742268</v>
      </c>
      <c r="L209" s="112">
        <v>2920.4844655081624</v>
      </c>
      <c r="M209" s="113" t="b">
        <f>IF(K209&gt;9471,IF(L209&gt;9837,1))</f>
        <v>0</v>
      </c>
      <c r="N209" s="114">
        <v>22</v>
      </c>
      <c r="O209" s="114">
        <v>21.5</v>
      </c>
      <c r="P209" s="115">
        <f>IF(N209&gt;20.92,IF(O209&gt;20.87,1))</f>
        <v>1</v>
      </c>
      <c r="Q209" s="116">
        <v>37.101215343714394</v>
      </c>
      <c r="R209" s="156">
        <v>43.989542741577466</v>
      </c>
      <c r="S209" s="115" t="b">
        <f>IF(Q209&gt;50,IF(R209&gt;50,1))</f>
        <v>0</v>
      </c>
      <c r="T209" s="117">
        <f>J209+M209+P209+S209</f>
        <v>1</v>
      </c>
      <c r="U209" s="47"/>
      <c r="V209" s="47"/>
      <c r="W209" s="104"/>
      <c r="X209"/>
      <c r="Y209" s="121"/>
      <c r="Z209" s="128"/>
      <c r="AA209" s="145"/>
      <c r="AB209" s="128"/>
      <c r="AC209" s="128"/>
      <c r="AD209" s="29"/>
    </row>
    <row r="210" spans="1:30" s="33" customFormat="1" ht="15">
      <c r="A210" s="47">
        <v>702</v>
      </c>
      <c r="B210" s="2" t="s">
        <v>147</v>
      </c>
      <c r="C210" s="100">
        <v>4459</v>
      </c>
      <c r="D210" s="96">
        <v>4398</v>
      </c>
      <c r="E210" s="71">
        <v>1353.8910069522315</v>
      </c>
      <c r="F210" s="71">
        <v>1271.0322874033652</v>
      </c>
      <c r="G210" s="146" t="b">
        <f>IF(E210&lt;-500,IF(F210&lt;-1000,1))</f>
        <v>0</v>
      </c>
      <c r="H210" s="71">
        <v>823.0544965238843</v>
      </c>
      <c r="I210" s="101">
        <v>299.90904956798545</v>
      </c>
      <c r="J210" s="118" t="b">
        <f>IF(H210&lt;0,IF(I210&lt;0,1))</f>
        <v>0</v>
      </c>
      <c r="K210" s="112">
        <v>1764.0726620318455</v>
      </c>
      <c r="L210" s="112">
        <v>2008.867667121419</v>
      </c>
      <c r="M210" s="113" t="b">
        <f>IF(K210&gt;9471,IF(L210&gt;9837,1))</f>
        <v>0</v>
      </c>
      <c r="N210" s="114">
        <v>22</v>
      </c>
      <c r="O210" s="114">
        <v>22</v>
      </c>
      <c r="P210" s="115">
        <f>IF(N210&gt;20.92,IF(O210&gt;20.87,1))</f>
        <v>1</v>
      </c>
      <c r="Q210" s="116">
        <v>26.99017014045729</v>
      </c>
      <c r="R210" s="156">
        <v>29.465635664607543</v>
      </c>
      <c r="S210" s="115" t="b">
        <f>IF(Q210&gt;50,IF(R210&gt;50,1))</f>
        <v>0</v>
      </c>
      <c r="T210" s="117">
        <f>J210+M210+P210+S210</f>
        <v>1</v>
      </c>
      <c r="U210" s="48"/>
      <c r="V210" s="47"/>
      <c r="W210" s="104"/>
      <c r="X210"/>
      <c r="Y210" s="121"/>
      <c r="Z210" s="128"/>
      <c r="AA210" s="145"/>
      <c r="AB210" s="128"/>
      <c r="AC210" s="128"/>
      <c r="AD210" s="29"/>
    </row>
    <row r="211" spans="1:30" s="33" customFormat="1" ht="15">
      <c r="A211" s="47">
        <v>946</v>
      </c>
      <c r="B211" s="2" t="s">
        <v>302</v>
      </c>
      <c r="C211" s="100">
        <v>6616</v>
      </c>
      <c r="D211" s="96">
        <v>6613</v>
      </c>
      <c r="E211" s="71">
        <v>1639.8125755743652</v>
      </c>
      <c r="F211" s="71">
        <v>1275.8203538484802</v>
      </c>
      <c r="G211" s="146" t="b">
        <f>IF(E211&lt;-500,IF(F211&lt;-1000,1))</f>
        <v>0</v>
      </c>
      <c r="H211" s="71">
        <v>568.1680773881499</v>
      </c>
      <c r="I211" s="101">
        <v>65.6283078784213</v>
      </c>
      <c r="J211" s="118" t="b">
        <f>IF(H211&lt;0,IF(I211&lt;0,1))</f>
        <v>0</v>
      </c>
      <c r="K211" s="112">
        <v>1606.5598548972189</v>
      </c>
      <c r="L211" s="112">
        <v>1816.119764101013</v>
      </c>
      <c r="M211" s="113" t="b">
        <f>IF(K211&gt;9471,IF(L211&gt;9837,1))</f>
        <v>0</v>
      </c>
      <c r="N211" s="114">
        <v>21</v>
      </c>
      <c r="O211" s="114">
        <v>21</v>
      </c>
      <c r="P211" s="115">
        <f>IF(N211&gt;20.92,IF(O211&gt;20.87,1))</f>
        <v>1</v>
      </c>
      <c r="Q211" s="116">
        <v>32.49772041804026</v>
      </c>
      <c r="R211" s="156">
        <v>21.414879952573855</v>
      </c>
      <c r="S211" s="115" t="b">
        <f>IF(Q211&gt;50,IF(R211&gt;50,1))</f>
        <v>0</v>
      </c>
      <c r="T211" s="117">
        <f>J211+M211+P211+S211</f>
        <v>1</v>
      </c>
      <c r="U211" s="47"/>
      <c r="V211" s="47"/>
      <c r="W211" s="104"/>
      <c r="X211"/>
      <c r="Y211" s="121"/>
      <c r="Z211" s="128"/>
      <c r="AA211" s="145"/>
      <c r="AB211" s="128"/>
      <c r="AC211" s="128"/>
      <c r="AD211" s="29"/>
    </row>
    <row r="212" spans="1:30" s="33" customFormat="1" ht="15">
      <c r="A212" s="47">
        <v>244</v>
      </c>
      <c r="B212" s="2" t="s">
        <v>149</v>
      </c>
      <c r="C212" s="100">
        <v>17535</v>
      </c>
      <c r="D212" s="96">
        <v>17923</v>
      </c>
      <c r="E212" s="71">
        <v>1221.2147134302822</v>
      </c>
      <c r="F212" s="71">
        <v>1325.7267198571667</v>
      </c>
      <c r="G212" s="146" t="b">
        <f>IF(E212&lt;-500,IF(F212&lt;-1000,1))</f>
        <v>0</v>
      </c>
      <c r="H212" s="71">
        <v>572.9683490162531</v>
      </c>
      <c r="I212" s="101">
        <v>529.2082798638621</v>
      </c>
      <c r="J212" s="118" t="b">
        <f>IF(H212&lt;0,IF(I212&lt;0,1))</f>
        <v>0</v>
      </c>
      <c r="K212" s="112">
        <v>3484.8588537211294</v>
      </c>
      <c r="L212" s="112">
        <v>3966.5234614740834</v>
      </c>
      <c r="M212" s="113" t="b">
        <f>IF(K212&gt;9471,IF(L212&gt;9837,1))</f>
        <v>0</v>
      </c>
      <c r="N212" s="114">
        <v>20.5</v>
      </c>
      <c r="O212" s="114">
        <v>20.5</v>
      </c>
      <c r="P212" s="115" t="b">
        <f>IF(N212&gt;20.92,IF(O212&gt;20.87,1))</f>
        <v>0</v>
      </c>
      <c r="Q212" s="116">
        <v>64.23865018396785</v>
      </c>
      <c r="R212" s="156">
        <v>70.34093783948688</v>
      </c>
      <c r="S212" s="115">
        <f>IF(Q212&gt;50,IF(R212&gt;50,1))</f>
        <v>1</v>
      </c>
      <c r="T212" s="117">
        <f>J212+M212+P212+S212</f>
        <v>1</v>
      </c>
      <c r="U212" s="47"/>
      <c r="V212" s="47"/>
      <c r="W212" s="104"/>
      <c r="X212"/>
      <c r="Y212" s="121"/>
      <c r="Z212" s="128"/>
      <c r="AA212" s="145"/>
      <c r="AB212" s="128"/>
      <c r="AC212" s="128"/>
      <c r="AD212" s="29"/>
    </row>
    <row r="213" spans="1:30" s="33" customFormat="1" ht="15">
      <c r="A213" s="47">
        <v>305</v>
      </c>
      <c r="B213" s="2" t="s">
        <v>183</v>
      </c>
      <c r="C213" s="100">
        <v>15386</v>
      </c>
      <c r="D213" s="96">
        <v>15207</v>
      </c>
      <c r="E213" s="71">
        <v>1370.1416872481477</v>
      </c>
      <c r="F213" s="71">
        <v>1418.3599658052212</v>
      </c>
      <c r="G213" s="146" t="b">
        <f>IF(E213&lt;-500,IF(F213&lt;-1000,1))</f>
        <v>0</v>
      </c>
      <c r="H213" s="71">
        <v>732.4190822825946</v>
      </c>
      <c r="I213" s="101">
        <v>395.8045636877754</v>
      </c>
      <c r="J213" s="118" t="b">
        <f>IF(H213&lt;0,IF(I213&lt;0,1))</f>
        <v>0</v>
      </c>
      <c r="K213" s="112">
        <v>3599.0510854023137</v>
      </c>
      <c r="L213" s="112">
        <v>3947.984480831196</v>
      </c>
      <c r="M213" s="113" t="b">
        <f>IF(K213&gt;9471,IF(L213&gt;9837,1))</f>
        <v>0</v>
      </c>
      <c r="N213" s="114">
        <v>20</v>
      </c>
      <c r="O213" s="114">
        <v>20</v>
      </c>
      <c r="P213" s="115" t="b">
        <f>IF(N213&gt;20.92,IF(O213&gt;20.87,1))</f>
        <v>0</v>
      </c>
      <c r="Q213" s="116">
        <v>50.62492333274271</v>
      </c>
      <c r="R213" s="156">
        <v>56.971060378825754</v>
      </c>
      <c r="S213" s="115">
        <f>IF(Q213&gt;50,IF(R213&gt;50,1))</f>
        <v>1</v>
      </c>
      <c r="T213" s="117">
        <f>J213+M213+P213+S213</f>
        <v>1</v>
      </c>
      <c r="U213" s="47"/>
      <c r="V213" s="47"/>
      <c r="W213" s="104"/>
      <c r="X213"/>
      <c r="Y213" s="121"/>
      <c r="Z213" s="128"/>
      <c r="AA213" s="145"/>
      <c r="AB213" s="128"/>
      <c r="AC213" s="128"/>
      <c r="AD213" s="29"/>
    </row>
    <row r="214" spans="1:30" s="33" customFormat="1" ht="15">
      <c r="A214" s="47">
        <v>177</v>
      </c>
      <c r="B214" s="2" t="s">
        <v>135</v>
      </c>
      <c r="C214" s="100">
        <v>1904</v>
      </c>
      <c r="D214" s="96">
        <v>1884</v>
      </c>
      <c r="E214" s="71">
        <v>1482.6680672268908</v>
      </c>
      <c r="F214" s="71">
        <v>1435.244161358811</v>
      </c>
      <c r="G214" s="146" t="b">
        <f>IF(E214&lt;-500,IF(F214&lt;-1000,1))</f>
        <v>0</v>
      </c>
      <c r="H214" s="71">
        <v>757.3529411764706</v>
      </c>
      <c r="I214" s="101">
        <v>401.80467091295117</v>
      </c>
      <c r="J214" s="118" t="b">
        <f>IF(H214&lt;0,IF(I214&lt;0,1))</f>
        <v>0</v>
      </c>
      <c r="K214" s="112">
        <v>3182.7731092436975</v>
      </c>
      <c r="L214" s="112">
        <v>3399.68152866242</v>
      </c>
      <c r="M214" s="113" t="b">
        <f>IF(K214&gt;9471,IF(L214&gt;9837,1))</f>
        <v>0</v>
      </c>
      <c r="N214" s="114">
        <v>21</v>
      </c>
      <c r="O214" s="114">
        <v>21</v>
      </c>
      <c r="P214" s="115">
        <f>IF(N214&gt;20.92,IF(O214&gt;20.87,1))</f>
        <v>1</v>
      </c>
      <c r="Q214" s="116">
        <v>44.933944459423024</v>
      </c>
      <c r="R214" s="156">
        <v>48.743961352657</v>
      </c>
      <c r="S214" s="115" t="b">
        <f>IF(Q214&gt;50,IF(R214&gt;50,1))</f>
        <v>0</v>
      </c>
      <c r="T214" s="117">
        <f>J214+M214+P214+S214</f>
        <v>1</v>
      </c>
      <c r="U214" s="47"/>
      <c r="V214" s="47"/>
      <c r="W214" s="104"/>
      <c r="X214"/>
      <c r="Y214" s="121"/>
      <c r="Z214" s="128"/>
      <c r="AA214" s="145"/>
      <c r="AB214" s="128"/>
      <c r="AC214" s="128"/>
      <c r="AD214" s="29"/>
    </row>
    <row r="215" spans="1:30" s="33" customFormat="1" ht="15">
      <c r="A215" s="47">
        <v>276</v>
      </c>
      <c r="B215" s="2" t="s">
        <v>211</v>
      </c>
      <c r="C215" s="100">
        <v>14830</v>
      </c>
      <c r="D215" s="96">
        <v>14849</v>
      </c>
      <c r="E215" s="71">
        <v>1747.8084962913015</v>
      </c>
      <c r="F215" s="71">
        <v>1472.4223853458145</v>
      </c>
      <c r="G215" s="146" t="b">
        <f>IF(E215&lt;-500,IF(F215&lt;-1000,1))</f>
        <v>0</v>
      </c>
      <c r="H215" s="71">
        <v>510.9912339851652</v>
      </c>
      <c r="I215" s="101">
        <v>134.7565492625766</v>
      </c>
      <c r="J215" s="118" t="b">
        <f>IF(H215&lt;0,IF(I215&lt;0,1))</f>
        <v>0</v>
      </c>
      <c r="K215" s="112">
        <v>4001.6183412002697</v>
      </c>
      <c r="L215" s="112">
        <v>4643.275641457337</v>
      </c>
      <c r="M215" s="113" t="b">
        <f>IF(K215&gt;9471,IF(L215&gt;9837,1))</f>
        <v>0</v>
      </c>
      <c r="N215" s="114">
        <v>20.5</v>
      </c>
      <c r="O215" s="114">
        <v>20.5</v>
      </c>
      <c r="P215" s="115" t="b">
        <f>IF(N215&gt;20.92,IF(O215&gt;20.87,1))</f>
        <v>0</v>
      </c>
      <c r="Q215" s="116">
        <v>55.90042005472272</v>
      </c>
      <c r="R215" s="156">
        <v>65.9829248488384</v>
      </c>
      <c r="S215" s="115">
        <f>IF(Q215&gt;50,IF(R215&gt;50,1))</f>
        <v>1</v>
      </c>
      <c r="T215" s="117">
        <f>J215+M215+P215+S215</f>
        <v>1</v>
      </c>
      <c r="U215" s="47"/>
      <c r="V215" s="47"/>
      <c r="W215" s="104"/>
      <c r="X215"/>
      <c r="Y215" s="121"/>
      <c r="Z215" s="128"/>
      <c r="AA215" s="145"/>
      <c r="AB215" s="128"/>
      <c r="AC215" s="128"/>
      <c r="AD215" s="29"/>
    </row>
    <row r="216" spans="1:30" s="33" customFormat="1" ht="15">
      <c r="A216" s="47">
        <v>505</v>
      </c>
      <c r="B216" s="2" t="s">
        <v>159</v>
      </c>
      <c r="C216" s="100">
        <v>20803</v>
      </c>
      <c r="D216" s="96">
        <v>20686</v>
      </c>
      <c r="E216" s="71">
        <v>1499.3510551362785</v>
      </c>
      <c r="F216" s="71">
        <v>1475.780721260756</v>
      </c>
      <c r="G216" s="146" t="b">
        <f>IF(E216&lt;-500,IF(F216&lt;-1000,1))</f>
        <v>0</v>
      </c>
      <c r="H216" s="71">
        <v>996.8273806662501</v>
      </c>
      <c r="I216" s="101">
        <v>587.6438170743497</v>
      </c>
      <c r="J216" s="118" t="b">
        <f>IF(H216&lt;0,IF(I216&lt;0,1))</f>
        <v>0</v>
      </c>
      <c r="K216" s="112">
        <v>7308.60933519204</v>
      </c>
      <c r="L216" s="112">
        <v>8397.660253311418</v>
      </c>
      <c r="M216" s="113" t="b">
        <f>IF(K216&gt;9471,IF(L216&gt;9837,1))</f>
        <v>0</v>
      </c>
      <c r="N216" s="114">
        <v>20.5</v>
      </c>
      <c r="O216" s="114">
        <v>20.5</v>
      </c>
      <c r="P216" s="115" t="b">
        <f>IF(N216&gt;20.92,IF(O216&gt;20.87,1))</f>
        <v>0</v>
      </c>
      <c r="Q216" s="116">
        <v>103.44404166116306</v>
      </c>
      <c r="R216" s="156">
        <v>86.0780631870636</v>
      </c>
      <c r="S216" s="115">
        <f>IF(Q216&gt;50,IF(R216&gt;50,1))</f>
        <v>1</v>
      </c>
      <c r="T216" s="117">
        <f>J216+M216+P216+S216</f>
        <v>1</v>
      </c>
      <c r="U216" s="47"/>
      <c r="V216" s="47"/>
      <c r="W216" s="104"/>
      <c r="X216"/>
      <c r="Y216" s="121"/>
      <c r="Z216" s="128"/>
      <c r="AA216" s="145"/>
      <c r="AB216" s="128"/>
      <c r="AC216" s="128"/>
      <c r="AD216" s="29"/>
    </row>
    <row r="217" spans="1:30" s="33" customFormat="1" ht="15">
      <c r="A217" s="47">
        <v>619</v>
      </c>
      <c r="B217" s="2" t="s">
        <v>264</v>
      </c>
      <c r="C217" s="100">
        <v>2949</v>
      </c>
      <c r="D217" s="96">
        <v>2896</v>
      </c>
      <c r="E217" s="71">
        <v>1438.4537131230925</v>
      </c>
      <c r="F217" s="71">
        <v>1478.9364640883978</v>
      </c>
      <c r="G217" s="146" t="b">
        <f>IF(E217&lt;-500,IF(F217&lt;-1000,1))</f>
        <v>0</v>
      </c>
      <c r="H217" s="71">
        <v>749.4065785011869</v>
      </c>
      <c r="I217" s="101">
        <v>580.8011049723757</v>
      </c>
      <c r="J217" s="118" t="b">
        <f>IF(H217&lt;0,IF(I217&lt;0,1))</f>
        <v>0</v>
      </c>
      <c r="K217" s="112">
        <v>1488.6402170227195</v>
      </c>
      <c r="L217" s="112">
        <v>2169.544198895028</v>
      </c>
      <c r="M217" s="113" t="b">
        <f>IF(K217&gt;9471,IF(L217&gt;9837,1))</f>
        <v>0</v>
      </c>
      <c r="N217" s="114">
        <v>21.5</v>
      </c>
      <c r="O217" s="114">
        <v>22</v>
      </c>
      <c r="P217" s="115">
        <f>IF(N217&gt;20.92,IF(O217&gt;20.87,1))</f>
        <v>1</v>
      </c>
      <c r="Q217" s="116">
        <v>25.950610129109116</v>
      </c>
      <c r="R217" s="156">
        <v>33.67269861079182</v>
      </c>
      <c r="S217" s="115" t="b">
        <f>IF(Q217&gt;50,IF(R217&gt;50,1))</f>
        <v>0</v>
      </c>
      <c r="T217" s="117">
        <f>J217+M217+P217+S217</f>
        <v>1</v>
      </c>
      <c r="U217" s="47"/>
      <c r="V217" s="47"/>
      <c r="W217" s="104"/>
      <c r="X217"/>
      <c r="Y217" s="121"/>
      <c r="Z217" s="128"/>
      <c r="AA217" s="145"/>
      <c r="AB217" s="128"/>
      <c r="AC217" s="128"/>
      <c r="AD217" s="29"/>
    </row>
    <row r="218" spans="1:30" s="33" customFormat="1" ht="15">
      <c r="A218" s="47">
        <v>747</v>
      </c>
      <c r="B218" s="2" t="s">
        <v>253</v>
      </c>
      <c r="C218" s="100">
        <v>1476</v>
      </c>
      <c r="D218" s="96">
        <v>1458</v>
      </c>
      <c r="E218" s="71">
        <v>1252.710027100271</v>
      </c>
      <c r="F218" s="71">
        <v>1519.20438957476</v>
      </c>
      <c r="G218" s="146" t="b">
        <f>IF(E218&lt;-500,IF(F218&lt;-1000,1))</f>
        <v>0</v>
      </c>
      <c r="H218" s="71">
        <v>681.5718157181572</v>
      </c>
      <c r="I218" s="101">
        <v>672.8395061728395</v>
      </c>
      <c r="J218" s="118" t="b">
        <f>IF(H218&lt;0,IF(I218&lt;0,1))</f>
        <v>0</v>
      </c>
      <c r="K218" s="112">
        <v>1628.0487804878048</v>
      </c>
      <c r="L218" s="112">
        <v>1648.8340192043895</v>
      </c>
      <c r="M218" s="113" t="b">
        <f>IF(K218&gt;9471,IF(L218&gt;9837,1))</f>
        <v>0</v>
      </c>
      <c r="N218" s="114">
        <v>21</v>
      </c>
      <c r="O218" s="114">
        <v>21</v>
      </c>
      <c r="P218" s="115">
        <f>IF(N218&gt;20.92,IF(O218&gt;20.87,1))</f>
        <v>1</v>
      </c>
      <c r="Q218" s="116">
        <v>24.878532992006686</v>
      </c>
      <c r="R218" s="156">
        <v>26.47726045155018</v>
      </c>
      <c r="S218" s="115" t="b">
        <f>IF(Q218&gt;50,IF(R218&gt;50,1))</f>
        <v>0</v>
      </c>
      <c r="T218" s="117">
        <f>J218+M218+P218+S218</f>
        <v>1</v>
      </c>
      <c r="U218" s="47"/>
      <c r="V218" s="47"/>
      <c r="W218" s="104"/>
      <c r="X218"/>
      <c r="Y218" s="121"/>
      <c r="Z218" s="128"/>
      <c r="AA218" s="145"/>
      <c r="AB218" s="128"/>
      <c r="AC218" s="128"/>
      <c r="AD218" s="29"/>
    </row>
    <row r="219" spans="1:30" s="33" customFormat="1" ht="15">
      <c r="A219" s="47">
        <v>398</v>
      </c>
      <c r="B219" s="2" t="s">
        <v>207</v>
      </c>
      <c r="C219" s="100">
        <v>119573</v>
      </c>
      <c r="D219" s="96">
        <v>119951</v>
      </c>
      <c r="E219" s="71">
        <v>1361.0095924665266</v>
      </c>
      <c r="F219" s="71">
        <v>1522.4633391968387</v>
      </c>
      <c r="G219" s="146" t="b">
        <f>IF(E219&lt;-500,IF(F219&lt;-1000,1))</f>
        <v>0</v>
      </c>
      <c r="H219" s="71">
        <v>1331.0864492820285</v>
      </c>
      <c r="I219" s="101">
        <v>1291.193904177539</v>
      </c>
      <c r="J219" s="118" t="b">
        <f>IF(H219&lt;0,IF(I219&lt;0,1))</f>
        <v>0</v>
      </c>
      <c r="K219" s="112">
        <v>9182.884095907939</v>
      </c>
      <c r="L219" s="112">
        <v>9682.32028078132</v>
      </c>
      <c r="M219" s="113" t="b">
        <f>IF(K219&gt;9471,IF(L219&gt;9837,1))</f>
        <v>0</v>
      </c>
      <c r="N219" s="114">
        <v>20.25</v>
      </c>
      <c r="O219" s="114">
        <v>20.75</v>
      </c>
      <c r="P219" s="115" t="b">
        <f>IF(N219&gt;20.92,IF(O219&gt;20.87,1))</f>
        <v>0</v>
      </c>
      <c r="Q219" s="116">
        <v>102.40047431830081</v>
      </c>
      <c r="R219" s="156">
        <v>107.71711994847557</v>
      </c>
      <c r="S219" s="115">
        <f>IF(Q219&gt;50,IF(R219&gt;50,1))</f>
        <v>1</v>
      </c>
      <c r="T219" s="117">
        <f>J219+M219+P219+S219</f>
        <v>1</v>
      </c>
      <c r="U219" s="47"/>
      <c r="V219" s="47"/>
      <c r="W219" s="104"/>
      <c r="X219"/>
      <c r="Y219" s="121"/>
      <c r="Z219" s="128"/>
      <c r="AA219" s="145"/>
      <c r="AB219" s="128"/>
      <c r="AC219" s="128"/>
      <c r="AD219" s="29"/>
    </row>
    <row r="220" spans="1:30" s="33" customFormat="1" ht="15">
      <c r="A220" s="47">
        <v>857</v>
      </c>
      <c r="B220" s="2" t="s">
        <v>266</v>
      </c>
      <c r="C220" s="100">
        <v>2597</v>
      </c>
      <c r="D220" s="96">
        <v>2551</v>
      </c>
      <c r="E220" s="71">
        <v>2189.834424335772</v>
      </c>
      <c r="F220" s="71">
        <v>1650.3332026656212</v>
      </c>
      <c r="G220" s="146" t="b">
        <f>IF(E220&lt;-500,IF(F220&lt;-1000,1))</f>
        <v>0</v>
      </c>
      <c r="H220" s="71">
        <v>770.1193685021178</v>
      </c>
      <c r="I220" s="101">
        <v>93.29674637397099</v>
      </c>
      <c r="J220" s="118" t="b">
        <f>IF(H220&lt;0,IF(I220&lt;0,1))</f>
        <v>0</v>
      </c>
      <c r="K220" s="112">
        <v>3383.9045051983057</v>
      </c>
      <c r="L220" s="112">
        <v>3316.738533908271</v>
      </c>
      <c r="M220" s="113" t="b">
        <f>IF(K220&gt;9471,IF(L220&gt;9837,1))</f>
        <v>0</v>
      </c>
      <c r="N220" s="114">
        <v>22</v>
      </c>
      <c r="O220" s="114">
        <v>22</v>
      </c>
      <c r="P220" s="115">
        <f>IF(N220&gt;20.92,IF(O220&gt;20.87,1))</f>
        <v>1</v>
      </c>
      <c r="Q220" s="116">
        <v>38.38575589958433</v>
      </c>
      <c r="R220" s="156">
        <v>40.416749883496436</v>
      </c>
      <c r="S220" s="115" t="b">
        <f>IF(Q220&gt;50,IF(R220&gt;50,1))</f>
        <v>0</v>
      </c>
      <c r="T220" s="117">
        <f>J220+M220+P220+S220</f>
        <v>1</v>
      </c>
      <c r="U220" s="47"/>
      <c r="V220" s="47"/>
      <c r="W220" s="104"/>
      <c r="X220"/>
      <c r="Y220" s="121"/>
      <c r="Z220" s="128"/>
      <c r="AA220" s="145"/>
      <c r="AB220" s="128"/>
      <c r="AC220" s="128"/>
      <c r="AD220" s="29"/>
    </row>
    <row r="221" spans="1:30" s="33" customFormat="1" ht="15">
      <c r="A221" s="47">
        <v>853</v>
      </c>
      <c r="B221" s="2" t="s">
        <v>241</v>
      </c>
      <c r="C221" s="100">
        <v>189669</v>
      </c>
      <c r="D221" s="96">
        <v>191331</v>
      </c>
      <c r="E221" s="71">
        <v>1848.5361340018665</v>
      </c>
      <c r="F221" s="71">
        <v>1656.5323967365455</v>
      </c>
      <c r="G221" s="146" t="b">
        <f>IF(E221&lt;-500,IF(F221&lt;-1000,1))</f>
        <v>0</v>
      </c>
      <c r="H221" s="71">
        <v>778.0870885595432</v>
      </c>
      <c r="I221" s="101">
        <v>615.7339897873319</v>
      </c>
      <c r="J221" s="118" t="b">
        <f>IF(H221&lt;0,IF(I221&lt;0,1))</f>
        <v>0</v>
      </c>
      <c r="K221" s="112">
        <v>7296.527107750871</v>
      </c>
      <c r="L221" s="112">
        <v>7822.569264781975</v>
      </c>
      <c r="M221" s="113" t="b">
        <f>IF(K221&gt;9471,IF(L221&gt;9837,1))</f>
        <v>0</v>
      </c>
      <c r="N221" s="114">
        <v>19.5</v>
      </c>
      <c r="O221" s="114">
        <v>19.5</v>
      </c>
      <c r="P221" s="115" t="b">
        <f>IF(N221&gt;20.92,IF(O221&gt;20.87,1))</f>
        <v>0</v>
      </c>
      <c r="Q221" s="116">
        <v>91.30319990223624</v>
      </c>
      <c r="R221" s="156">
        <v>95.82085194679838</v>
      </c>
      <c r="S221" s="115">
        <f>IF(Q221&gt;50,IF(R221&gt;50,1))</f>
        <v>1</v>
      </c>
      <c r="T221" s="117">
        <f>J221+M221+P221+S221</f>
        <v>1</v>
      </c>
      <c r="U221" s="47"/>
      <c r="V221" s="47"/>
      <c r="W221" s="104"/>
      <c r="X221"/>
      <c r="Y221" s="121"/>
      <c r="Z221" s="128"/>
      <c r="AA221" s="145"/>
      <c r="AB221" s="128"/>
      <c r="AC221" s="128"/>
      <c r="AD221" s="29"/>
    </row>
    <row r="222" spans="1:30" s="33" customFormat="1" ht="15">
      <c r="A222" s="47">
        <v>111</v>
      </c>
      <c r="B222" s="2" t="s">
        <v>28</v>
      </c>
      <c r="C222" s="100">
        <v>19128</v>
      </c>
      <c r="D222" s="96">
        <v>18889</v>
      </c>
      <c r="E222" s="71">
        <v>1339.293182768716</v>
      </c>
      <c r="F222" s="71">
        <v>1669.4901794695324</v>
      </c>
      <c r="G222" s="146" t="b">
        <f>IF(E222&lt;-500,IF(F222&lt;-1000,1))</f>
        <v>0</v>
      </c>
      <c r="H222" s="71">
        <v>705.1965704726057</v>
      </c>
      <c r="I222" s="101">
        <v>748.6897135899201</v>
      </c>
      <c r="J222" s="118" t="b">
        <f>IF(H222&lt;0,IF(I222&lt;0,1))</f>
        <v>0</v>
      </c>
      <c r="K222" s="119">
        <v>4446.46591384358</v>
      </c>
      <c r="L222" s="119">
        <v>4399.068240775054</v>
      </c>
      <c r="M222" s="113" t="b">
        <f>IF(K222&gt;9471,IF(L222&gt;9837,1))</f>
        <v>0</v>
      </c>
      <c r="N222" s="114">
        <v>20.5</v>
      </c>
      <c r="O222" s="114">
        <v>20.5</v>
      </c>
      <c r="P222" s="115" t="b">
        <f>IF(N222&gt;20.92,IF(O222&gt;20.87,1))</f>
        <v>0</v>
      </c>
      <c r="Q222" s="116">
        <v>54.511562772037394</v>
      </c>
      <c r="R222" s="156">
        <v>52.84661847433966</v>
      </c>
      <c r="S222" s="115">
        <f>IF(Q222&gt;50,IF(R222&gt;50,1))</f>
        <v>1</v>
      </c>
      <c r="T222" s="117">
        <f>J222+M222+P222+S222</f>
        <v>1</v>
      </c>
      <c r="U222" s="47"/>
      <c r="V222" s="47"/>
      <c r="W222" s="104"/>
      <c r="X222"/>
      <c r="Y222" s="121"/>
      <c r="Z222" s="128"/>
      <c r="AA222" s="145"/>
      <c r="AB222" s="128"/>
      <c r="AC222" s="128"/>
      <c r="AD222" s="29"/>
    </row>
    <row r="223" spans="1:30" s="33" customFormat="1" ht="15">
      <c r="A223" s="47">
        <v>140</v>
      </c>
      <c r="B223" s="2" t="s">
        <v>116</v>
      </c>
      <c r="C223" s="100">
        <v>21639</v>
      </c>
      <c r="D223" s="96">
        <v>21472</v>
      </c>
      <c r="E223" s="71">
        <v>1496.2336522020425</v>
      </c>
      <c r="F223" s="71">
        <v>1678.558122205663</v>
      </c>
      <c r="G223" s="146" t="b">
        <f>IF(E223&lt;-500,IF(F223&lt;-1000,1))</f>
        <v>0</v>
      </c>
      <c r="H223" s="71">
        <v>896.2521373446093</v>
      </c>
      <c r="I223" s="101">
        <v>777.3379284649776</v>
      </c>
      <c r="J223" s="118" t="b">
        <f>IF(H223&lt;0,IF(I223&lt;0,1))</f>
        <v>0</v>
      </c>
      <c r="K223" s="112">
        <v>4545.404131429364</v>
      </c>
      <c r="L223" s="112">
        <v>5082.805514157973</v>
      </c>
      <c r="M223" s="113" t="b">
        <f>IF(K223&gt;9471,IF(L223&gt;9837,1))</f>
        <v>0</v>
      </c>
      <c r="N223" s="114">
        <v>20.5</v>
      </c>
      <c r="O223" s="114">
        <v>20.5</v>
      </c>
      <c r="P223" s="115" t="b">
        <f>IF(N223&gt;20.92,IF(O223&gt;20.87,1))</f>
        <v>0</v>
      </c>
      <c r="Q223" s="116">
        <v>50.26634512944181</v>
      </c>
      <c r="R223" s="156">
        <v>55.255926920845006</v>
      </c>
      <c r="S223" s="115">
        <f>IF(Q223&gt;50,IF(R223&gt;50,1))</f>
        <v>1</v>
      </c>
      <c r="T223" s="117">
        <f>J223+M223+P223+S223</f>
        <v>1</v>
      </c>
      <c r="U223" s="47"/>
      <c r="V223" s="47"/>
      <c r="W223" s="104"/>
      <c r="X223"/>
      <c r="Y223" s="121"/>
      <c r="Z223" s="128"/>
      <c r="AA223" s="145"/>
      <c r="AB223" s="128"/>
      <c r="AC223" s="128"/>
      <c r="AD223" s="29"/>
    </row>
    <row r="224" spans="1:30" s="33" customFormat="1" ht="15">
      <c r="A224" s="47">
        <v>208</v>
      </c>
      <c r="B224" s="2" t="s">
        <v>220</v>
      </c>
      <c r="C224" s="100">
        <v>12516</v>
      </c>
      <c r="D224" s="96">
        <v>12387</v>
      </c>
      <c r="E224" s="71">
        <v>1755.3531479705978</v>
      </c>
      <c r="F224" s="71">
        <v>1790.1025268426577</v>
      </c>
      <c r="G224" s="146" t="b">
        <f>IF(E224&lt;-500,IF(F224&lt;-1000,1))</f>
        <v>0</v>
      </c>
      <c r="H224" s="71">
        <v>675.775007989773</v>
      </c>
      <c r="I224" s="101">
        <v>804.230241382094</v>
      </c>
      <c r="J224" s="118" t="b">
        <f>IF(H224&lt;0,IF(I224&lt;0,1))</f>
        <v>0</v>
      </c>
      <c r="K224" s="112">
        <v>4746.8839884947265</v>
      </c>
      <c r="L224" s="112">
        <v>5524.905142488092</v>
      </c>
      <c r="M224" s="113" t="b">
        <f>IF(K224&gt;9471,IF(L224&gt;9837,1))</f>
        <v>0</v>
      </c>
      <c r="N224" s="114">
        <v>20</v>
      </c>
      <c r="O224" s="114">
        <v>20</v>
      </c>
      <c r="P224" s="115" t="b">
        <f>IF(N224&gt;20.92,IF(O224&gt;20.87,1))</f>
        <v>0</v>
      </c>
      <c r="Q224" s="116">
        <v>76.51147068102944</v>
      </c>
      <c r="R224" s="156">
        <v>82.97047970479704</v>
      </c>
      <c r="S224" s="115">
        <f>IF(Q224&gt;50,IF(R224&gt;50,1))</f>
        <v>1</v>
      </c>
      <c r="T224" s="117">
        <f>J224+M224+P224+S224</f>
        <v>1</v>
      </c>
      <c r="U224" s="47"/>
      <c r="V224" s="47"/>
      <c r="W224" s="104"/>
      <c r="X224"/>
      <c r="Y224" s="121"/>
      <c r="Z224" s="128"/>
      <c r="AA224" s="145"/>
      <c r="AB224" s="128"/>
      <c r="AC224" s="128"/>
      <c r="AD224" s="29"/>
    </row>
    <row r="225" spans="1:30" s="33" customFormat="1" ht="15">
      <c r="A225" s="47">
        <v>895</v>
      </c>
      <c r="B225" s="2" t="s">
        <v>223</v>
      </c>
      <c r="C225" s="100">
        <v>15752</v>
      </c>
      <c r="D225" s="96">
        <v>15700</v>
      </c>
      <c r="E225" s="71">
        <v>1288.0904012188928</v>
      </c>
      <c r="F225" s="71">
        <v>1791.7197452229298</v>
      </c>
      <c r="G225" s="146" t="b">
        <f>IF(E225&lt;-500,IF(F225&lt;-1000,1))</f>
        <v>0</v>
      </c>
      <c r="H225" s="71">
        <v>908.7100050787201</v>
      </c>
      <c r="I225" s="101">
        <v>937.515923566879</v>
      </c>
      <c r="J225" s="118" t="b">
        <f>IF(H225&lt;0,IF(I225&lt;0,1))</f>
        <v>0</v>
      </c>
      <c r="K225" s="112">
        <v>4311.00812595226</v>
      </c>
      <c r="L225" s="112">
        <v>4671.146496815287</v>
      </c>
      <c r="M225" s="113" t="b">
        <f>IF(K225&gt;9471,IF(L225&gt;9837,1))</f>
        <v>0</v>
      </c>
      <c r="N225" s="114">
        <v>20.75</v>
      </c>
      <c r="O225" s="114">
        <v>20.75</v>
      </c>
      <c r="P225" s="115" t="b">
        <f>IF(N225&gt;20.92,IF(O225&gt;20.87,1))</f>
        <v>0</v>
      </c>
      <c r="Q225" s="116">
        <v>54.73501353024813</v>
      </c>
      <c r="R225" s="156">
        <v>56.41728005019102</v>
      </c>
      <c r="S225" s="115">
        <f>IF(Q225&gt;50,IF(R225&gt;50,1))</f>
        <v>1</v>
      </c>
      <c r="T225" s="117">
        <f>J225+M225+P225+S225</f>
        <v>1</v>
      </c>
      <c r="U225" s="47"/>
      <c r="V225" s="47"/>
      <c r="W225" s="104"/>
      <c r="X225"/>
      <c r="Y225" s="121"/>
      <c r="Z225" s="128"/>
      <c r="AA225" s="145"/>
      <c r="AB225" s="128"/>
      <c r="AC225" s="128"/>
      <c r="AD225" s="29"/>
    </row>
    <row r="226" spans="1:30" s="33" customFormat="1" ht="15">
      <c r="A226" s="47">
        <v>581</v>
      </c>
      <c r="B226" s="2" t="s">
        <v>87</v>
      </c>
      <c r="C226" s="100">
        <v>6562</v>
      </c>
      <c r="D226" s="96">
        <v>6469</v>
      </c>
      <c r="E226" s="71">
        <v>1793.5080768058517</v>
      </c>
      <c r="F226" s="71">
        <v>1884.3716184881744</v>
      </c>
      <c r="G226" s="146" t="b">
        <f>IF(E226&lt;-500,IF(F226&lt;-1000,1))</f>
        <v>0</v>
      </c>
      <c r="H226" s="71">
        <v>742.3041755562328</v>
      </c>
      <c r="I226" s="101">
        <v>723.6048848353687</v>
      </c>
      <c r="J226" s="118" t="b">
        <f>IF(H226&lt;0,IF(I226&lt;0,1))</f>
        <v>0</v>
      </c>
      <c r="K226" s="112">
        <v>4297.927461139897</v>
      </c>
      <c r="L226" s="112">
        <v>4243.314268047611</v>
      </c>
      <c r="M226" s="113" t="b">
        <f>IF(K226&gt;9471,IF(L226&gt;9837,1))</f>
        <v>0</v>
      </c>
      <c r="N226" s="114">
        <v>21</v>
      </c>
      <c r="O226" s="114">
        <v>22</v>
      </c>
      <c r="P226" s="115">
        <f>IF(N226&gt;20.92,IF(O226&gt;20.87,1))</f>
        <v>1</v>
      </c>
      <c r="Q226" s="116">
        <v>46.8439892485446</v>
      </c>
      <c r="R226" s="156">
        <v>43.83423432400787</v>
      </c>
      <c r="S226" s="115" t="b">
        <f>IF(Q226&gt;50,IF(R226&gt;50,1))</f>
        <v>0</v>
      </c>
      <c r="T226" s="117">
        <f>J226+M226+P226+S226</f>
        <v>1</v>
      </c>
      <c r="U226" s="47"/>
      <c r="V226" s="47"/>
      <c r="W226" s="104"/>
      <c r="X226"/>
      <c r="Y226" s="121"/>
      <c r="Z226" s="128"/>
      <c r="AA226" s="145"/>
      <c r="AB226" s="128"/>
      <c r="AC226" s="128"/>
      <c r="AD226" s="29"/>
    </row>
    <row r="227" spans="1:30" s="33" customFormat="1" ht="15">
      <c r="A227" s="47">
        <v>153</v>
      </c>
      <c r="B227" s="2" t="s">
        <v>245</v>
      </c>
      <c r="C227" s="100">
        <v>27269</v>
      </c>
      <c r="D227" s="96">
        <v>26932</v>
      </c>
      <c r="E227" s="71">
        <v>1915.1050643587957</v>
      </c>
      <c r="F227" s="71">
        <v>1903.5348284568543</v>
      </c>
      <c r="G227" s="146" t="b">
        <f>IF(E227&lt;-500,IF(F227&lt;-1000,1))</f>
        <v>0</v>
      </c>
      <c r="H227" s="71">
        <v>1065.862334519051</v>
      </c>
      <c r="I227" s="101">
        <v>624.1645626021091</v>
      </c>
      <c r="J227" s="118" t="b">
        <f>IF(H227&lt;0,IF(I227&lt;0,1))</f>
        <v>0</v>
      </c>
      <c r="K227" s="112">
        <v>7352.378158348308</v>
      </c>
      <c r="L227" s="112">
        <v>8160.329719293035</v>
      </c>
      <c r="M227" s="113" t="b">
        <f>IF(K227&gt;9471,IF(L227&gt;9837,1))</f>
        <v>0</v>
      </c>
      <c r="N227" s="114">
        <v>20</v>
      </c>
      <c r="O227" s="114">
        <v>20</v>
      </c>
      <c r="P227" s="115" t="b">
        <f>IF(N227&gt;20.92,IF(O227&gt;20.87,1))</f>
        <v>0</v>
      </c>
      <c r="Q227" s="116">
        <v>77.71674798173699</v>
      </c>
      <c r="R227" s="156">
        <v>116.54977210764012</v>
      </c>
      <c r="S227" s="115">
        <f>IF(Q227&gt;50,IF(R227&gt;50,1))</f>
        <v>1</v>
      </c>
      <c r="T227" s="117">
        <f>J227+M227+P227+S227</f>
        <v>1</v>
      </c>
      <c r="U227" s="47"/>
      <c r="V227" s="47"/>
      <c r="W227" s="104"/>
      <c r="X227"/>
      <c r="Y227" s="121"/>
      <c r="Z227" s="128"/>
      <c r="AA227" s="145"/>
      <c r="AB227" s="128"/>
      <c r="AC227" s="128"/>
      <c r="AD227" s="29"/>
    </row>
    <row r="228" spans="1:30" s="33" customFormat="1" ht="15">
      <c r="A228" s="47">
        <v>905</v>
      </c>
      <c r="B228" s="2" t="s">
        <v>95</v>
      </c>
      <c r="C228" s="100">
        <v>67392</v>
      </c>
      <c r="D228" s="96">
        <v>67552</v>
      </c>
      <c r="E228" s="71">
        <v>2190.037393162393</v>
      </c>
      <c r="F228" s="71">
        <v>1910.1877072477498</v>
      </c>
      <c r="G228" s="146" t="b">
        <f>IF(E228&lt;-500,IF(F228&lt;-1000,1))</f>
        <v>0</v>
      </c>
      <c r="H228" s="71">
        <v>1110.0130579297245</v>
      </c>
      <c r="I228" s="101">
        <v>695.3310042633823</v>
      </c>
      <c r="J228" s="118" t="b">
        <f>IF(H228&lt;0,IF(I228&lt;0,1))</f>
        <v>0</v>
      </c>
      <c r="K228" s="112">
        <v>8255.950261158594</v>
      </c>
      <c r="L228" s="112">
        <v>8356.925035528186</v>
      </c>
      <c r="M228" s="113" t="b">
        <f>IF(K228&gt;9471,IF(L228&gt;9837,1))</f>
        <v>0</v>
      </c>
      <c r="N228" s="114">
        <v>20</v>
      </c>
      <c r="O228" s="114">
        <v>20</v>
      </c>
      <c r="P228" s="115" t="b">
        <f>IF(N228&gt;20.92,IF(O228&gt;20.87,1))</f>
        <v>0</v>
      </c>
      <c r="Q228" s="116">
        <v>99.84756883529634</v>
      </c>
      <c r="R228" s="156">
        <v>100.47474472253577</v>
      </c>
      <c r="S228" s="115">
        <f>IF(Q228&gt;50,IF(R228&gt;50,1))</f>
        <v>1</v>
      </c>
      <c r="T228" s="117">
        <f>J228+M228+P228+S228</f>
        <v>1</v>
      </c>
      <c r="U228" s="47"/>
      <c r="V228" s="47"/>
      <c r="W228" s="104"/>
      <c r="X228"/>
      <c r="Y228" s="121"/>
      <c r="Z228" s="128"/>
      <c r="AA228" s="145"/>
      <c r="AB228" s="128"/>
      <c r="AC228" s="128"/>
      <c r="AD228" s="29"/>
    </row>
    <row r="229" spans="1:30" s="33" customFormat="1" ht="15">
      <c r="A229" s="47">
        <v>768</v>
      </c>
      <c r="B229" s="2" t="s">
        <v>57</v>
      </c>
      <c r="C229" s="100">
        <v>2588</v>
      </c>
      <c r="D229" s="96">
        <v>2530</v>
      </c>
      <c r="E229" s="71">
        <v>1667.3106646058734</v>
      </c>
      <c r="F229" s="71">
        <v>1959.6837944664032</v>
      </c>
      <c r="G229" s="146" t="b">
        <f>IF(E229&lt;-500,IF(F229&lt;-1000,1))</f>
        <v>0</v>
      </c>
      <c r="H229" s="71">
        <v>1260.4327666151469</v>
      </c>
      <c r="I229" s="101">
        <v>750.197628458498</v>
      </c>
      <c r="J229" s="118" t="b">
        <f>IF(H229&lt;0,IF(I229&lt;0,1))</f>
        <v>0</v>
      </c>
      <c r="K229" s="112">
        <v>2984.1576506955175</v>
      </c>
      <c r="L229" s="112">
        <v>2790.909090909091</v>
      </c>
      <c r="M229" s="113" t="b">
        <f>IF(K229&gt;9471,IF(L229&gt;9837,1))</f>
        <v>0</v>
      </c>
      <c r="N229" s="114">
        <v>21.5</v>
      </c>
      <c r="O229" s="114">
        <v>21.5</v>
      </c>
      <c r="P229" s="115">
        <f>IF(N229&gt;20.92,IF(O229&gt;20.87,1))</f>
        <v>1</v>
      </c>
      <c r="Q229" s="116">
        <v>33.829475825457074</v>
      </c>
      <c r="R229" s="156">
        <v>29.836188570714018</v>
      </c>
      <c r="S229" s="115" t="b">
        <f>IF(Q229&gt;50,IF(R229&gt;50,1))</f>
        <v>0</v>
      </c>
      <c r="T229" s="117">
        <f>J229+M229+P229+S229</f>
        <v>1</v>
      </c>
      <c r="U229" s="47"/>
      <c r="V229" s="47"/>
      <c r="W229" s="104"/>
      <c r="X229"/>
      <c r="Y229" s="121"/>
      <c r="Z229" s="128"/>
      <c r="AA229" s="145"/>
      <c r="AB229" s="128"/>
      <c r="AC229" s="128"/>
      <c r="AD229" s="29"/>
    </row>
    <row r="230" spans="1:30" s="33" customFormat="1" ht="15">
      <c r="A230" s="47">
        <v>543</v>
      </c>
      <c r="B230" s="2" t="s">
        <v>184</v>
      </c>
      <c r="C230" s="100">
        <v>42159</v>
      </c>
      <c r="D230" s="96">
        <v>42665</v>
      </c>
      <c r="E230" s="71">
        <v>2230.1762375767926</v>
      </c>
      <c r="F230" s="71">
        <v>1990.9293331770773</v>
      </c>
      <c r="G230" s="146" t="b">
        <f>IF(E230&lt;-500,IF(F230&lt;-1000,1))</f>
        <v>0</v>
      </c>
      <c r="H230" s="71">
        <v>829.9295524087383</v>
      </c>
      <c r="I230" s="101">
        <v>489.5581858666354</v>
      </c>
      <c r="J230" s="118" t="b">
        <f>IF(H230&lt;0,IF(I230&lt;0,1))</f>
        <v>0</v>
      </c>
      <c r="K230" s="112">
        <v>5514.38601484855</v>
      </c>
      <c r="L230" s="112">
        <v>6209.797257705379</v>
      </c>
      <c r="M230" s="113" t="b">
        <f>IF(K230&gt;9471,IF(L230&gt;9837,1))</f>
        <v>0</v>
      </c>
      <c r="N230" s="114">
        <v>19.5</v>
      </c>
      <c r="O230" s="114">
        <v>19.5</v>
      </c>
      <c r="P230" s="115" t="b">
        <f>IF(N230&gt;20.92,IF(O230&gt;20.87,1))</f>
        <v>0</v>
      </c>
      <c r="Q230" s="116">
        <v>95.12557903566601</v>
      </c>
      <c r="R230" s="156">
        <v>78.23092062103652</v>
      </c>
      <c r="S230" s="115">
        <f>IF(Q230&gt;50,IF(R230&gt;50,1))</f>
        <v>1</v>
      </c>
      <c r="T230" s="117">
        <f>J230+M230+P230+S230</f>
        <v>1</v>
      </c>
      <c r="U230" s="47"/>
      <c r="V230" s="47"/>
      <c r="W230" s="104"/>
      <c r="X230"/>
      <c r="Y230" s="121"/>
      <c r="Z230" s="128"/>
      <c r="AA230" s="145"/>
      <c r="AB230" s="128"/>
      <c r="AC230" s="128"/>
      <c r="AD230" s="29"/>
    </row>
    <row r="231" spans="1:30" s="33" customFormat="1" ht="15">
      <c r="A231" s="47">
        <v>748</v>
      </c>
      <c r="B231" s="2" t="s">
        <v>11</v>
      </c>
      <c r="C231" s="100">
        <v>5343</v>
      </c>
      <c r="D231" s="96">
        <v>5249</v>
      </c>
      <c r="E231" s="71">
        <v>1926.4458169567658</v>
      </c>
      <c r="F231" s="71">
        <v>2075.6334539912364</v>
      </c>
      <c r="G231" s="146" t="b">
        <f>IF(E231&lt;-500,IF(F231&lt;-1000,1))</f>
        <v>0</v>
      </c>
      <c r="H231" s="71">
        <v>890.6981096762119</v>
      </c>
      <c r="I231" s="101">
        <v>687.5595351495523</v>
      </c>
      <c r="J231" s="118" t="b">
        <f>IF(H231&lt;0,IF(I231&lt;0,1))</f>
        <v>0</v>
      </c>
      <c r="K231" s="112">
        <v>4667.9767920643835</v>
      </c>
      <c r="L231" s="112">
        <v>4427.700514383692</v>
      </c>
      <c r="M231" s="113" t="b">
        <f>IF(K231&gt;9471,IF(L231&gt;9837,1))</f>
        <v>0</v>
      </c>
      <c r="N231" s="114">
        <v>22</v>
      </c>
      <c r="O231" s="114">
        <v>22</v>
      </c>
      <c r="P231" s="115">
        <f>IF(N231&gt;20.92,IF(O231&gt;20.87,1))</f>
        <v>1</v>
      </c>
      <c r="Q231" s="116">
        <v>46.70712336578015</v>
      </c>
      <c r="R231" s="156">
        <v>45.21254978460538</v>
      </c>
      <c r="S231" s="115" t="b">
        <f>IF(Q231&gt;50,IF(R231&gt;50,1))</f>
        <v>0</v>
      </c>
      <c r="T231" s="117">
        <f>J231+M231+P231+S231</f>
        <v>1</v>
      </c>
      <c r="U231" s="47"/>
      <c r="V231" s="47"/>
      <c r="W231" s="104"/>
      <c r="X231"/>
      <c r="Y231" s="121"/>
      <c r="Z231" s="128"/>
      <c r="AA231" s="145"/>
      <c r="AB231" s="128"/>
      <c r="AC231" s="128"/>
      <c r="AD231" s="29"/>
    </row>
    <row r="232" spans="1:30" s="33" customFormat="1" ht="15">
      <c r="A232" s="47">
        <v>742</v>
      </c>
      <c r="B232" s="2" t="s">
        <v>21</v>
      </c>
      <c r="C232" s="100">
        <v>1012</v>
      </c>
      <c r="D232" s="96">
        <v>1015</v>
      </c>
      <c r="E232" s="71">
        <v>2222.332015810277</v>
      </c>
      <c r="F232" s="71">
        <v>2110.344827586207</v>
      </c>
      <c r="G232" s="146" t="b">
        <f>IF(E232&lt;-500,IF(F232&lt;-1000,1))</f>
        <v>0</v>
      </c>
      <c r="H232" s="71">
        <v>787.5494071146245</v>
      </c>
      <c r="I232" s="101">
        <v>163.54679802955667</v>
      </c>
      <c r="J232" s="118" t="b">
        <f>IF(H232&lt;0,IF(I232&lt;0,1))</f>
        <v>0</v>
      </c>
      <c r="K232" s="112">
        <v>2381.4229249011855</v>
      </c>
      <c r="L232" s="112">
        <v>2095.566502463054</v>
      </c>
      <c r="M232" s="113" t="b">
        <f>IF(K232&gt;9471,IF(L232&gt;9837,1))</f>
        <v>0</v>
      </c>
      <c r="N232" s="114">
        <v>21.75</v>
      </c>
      <c r="O232" s="114">
        <v>21.75</v>
      </c>
      <c r="P232" s="115">
        <f>IF(N232&gt;20.92,IF(O232&gt;20.87,1))</f>
        <v>1</v>
      </c>
      <c r="Q232" s="116">
        <v>17.35764059970437</v>
      </c>
      <c r="R232" s="156">
        <v>28.319013303769403</v>
      </c>
      <c r="S232" s="115" t="b">
        <f>IF(Q232&gt;50,IF(R232&gt;50,1))</f>
        <v>0</v>
      </c>
      <c r="T232" s="117">
        <f>J232+M232+P232+S232</f>
        <v>1</v>
      </c>
      <c r="U232" s="47"/>
      <c r="V232" s="47"/>
      <c r="W232" s="104"/>
      <c r="X232"/>
      <c r="Y232" s="121"/>
      <c r="Z232" s="128"/>
      <c r="AA232" s="145"/>
      <c r="AB232" s="128"/>
      <c r="AC232" s="128"/>
      <c r="AD232" s="29"/>
    </row>
    <row r="233" spans="1:30" s="33" customFormat="1" ht="15">
      <c r="A233" s="47">
        <v>635</v>
      </c>
      <c r="B233" s="2" t="s">
        <v>222</v>
      </c>
      <c r="C233" s="100">
        <v>6567</v>
      </c>
      <c r="D233" s="96">
        <v>6499</v>
      </c>
      <c r="E233" s="71">
        <v>2531.749657377798</v>
      </c>
      <c r="F233" s="71">
        <v>2166.1794122172646</v>
      </c>
      <c r="G233" s="146" t="b">
        <f>IF(E233&lt;-500,IF(F233&lt;-1000,1))</f>
        <v>0</v>
      </c>
      <c r="H233" s="71">
        <v>494.2896299680219</v>
      </c>
      <c r="I233" s="101">
        <v>152.6388675180797</v>
      </c>
      <c r="J233" s="118" t="b">
        <f>IF(H233&lt;0,IF(I233&lt;0,1))</f>
        <v>0</v>
      </c>
      <c r="K233" s="112">
        <v>2499.467032130349</v>
      </c>
      <c r="L233" s="112">
        <v>3643.4836128635175</v>
      </c>
      <c r="M233" s="113" t="b">
        <f>IF(K233&gt;9471,IF(L233&gt;9837,1))</f>
        <v>0</v>
      </c>
      <c r="N233" s="114">
        <v>21</v>
      </c>
      <c r="O233" s="114">
        <v>21</v>
      </c>
      <c r="P233" s="115">
        <f>IF(N233&gt;20.92,IF(O233&gt;20.87,1))</f>
        <v>1</v>
      </c>
      <c r="Q233" s="116">
        <v>44.293612478689674</v>
      </c>
      <c r="R233" s="156">
        <v>59.56995665012251</v>
      </c>
      <c r="S233" s="115" t="b">
        <f>IF(Q233&gt;50,IF(R233&gt;50,1))</f>
        <v>0</v>
      </c>
      <c r="T233" s="117">
        <f>J233+M233+P233+S233</f>
        <v>1</v>
      </c>
      <c r="U233" s="47"/>
      <c r="V233" s="47"/>
      <c r="W233" s="104"/>
      <c r="X233"/>
      <c r="Y233" s="121"/>
      <c r="Z233" s="128"/>
      <c r="AA233" s="145"/>
      <c r="AB233" s="128"/>
      <c r="AC233" s="128"/>
      <c r="AD233" s="29"/>
    </row>
    <row r="234" spans="1:30" s="33" customFormat="1" ht="15">
      <c r="A234" s="47">
        <v>260</v>
      </c>
      <c r="B234" s="2" t="s">
        <v>50</v>
      </c>
      <c r="C234" s="100">
        <v>10486</v>
      </c>
      <c r="D234" s="96">
        <v>10358</v>
      </c>
      <c r="E234" s="71">
        <v>2002.3841312225823</v>
      </c>
      <c r="F234" s="71">
        <v>2251.7860590847654</v>
      </c>
      <c r="G234" s="146" t="b">
        <f>IF(E234&lt;-500,IF(F234&lt;-1000,1))</f>
        <v>0</v>
      </c>
      <c r="H234" s="71">
        <v>1164.1235933625787</v>
      </c>
      <c r="I234" s="101">
        <v>704.5761730063718</v>
      </c>
      <c r="J234" s="118" t="b">
        <f>IF(H234&lt;0,IF(I234&lt;0,1))</f>
        <v>0</v>
      </c>
      <c r="K234" s="112">
        <v>2455.3690635132557</v>
      </c>
      <c r="L234" s="112">
        <v>1947.8663834717127</v>
      </c>
      <c r="M234" s="113" t="b">
        <f>IF(K234&gt;9471,IF(L234&gt;9837,1))</f>
        <v>0</v>
      </c>
      <c r="N234" s="114">
        <v>21.5</v>
      </c>
      <c r="O234" s="114">
        <v>21.5</v>
      </c>
      <c r="P234" s="115">
        <f>IF(N234&gt;20.92,IF(O234&gt;20.87,1))</f>
        <v>1</v>
      </c>
      <c r="Q234" s="116">
        <v>29.981504631152635</v>
      </c>
      <c r="R234" s="156">
        <v>27.659654282456035</v>
      </c>
      <c r="S234" s="115" t="b">
        <f>IF(Q234&gt;50,IF(R234&gt;50,1))</f>
        <v>0</v>
      </c>
      <c r="T234" s="117">
        <f>J234+M234+P234+S234</f>
        <v>1</v>
      </c>
      <c r="U234" s="47"/>
      <c r="V234" s="47"/>
      <c r="W234" s="104"/>
      <c r="X234"/>
      <c r="Y234" s="121"/>
      <c r="Z234" s="128"/>
      <c r="AA234" s="145"/>
      <c r="AB234" s="128"/>
      <c r="AC234" s="128"/>
      <c r="AD234" s="29"/>
    </row>
    <row r="235" spans="1:30" s="33" customFormat="1" ht="15">
      <c r="A235" s="47">
        <v>732</v>
      </c>
      <c r="B235" s="2" t="s">
        <v>40</v>
      </c>
      <c r="C235" s="100">
        <v>3575</v>
      </c>
      <c r="D235" s="96">
        <v>3491</v>
      </c>
      <c r="E235" s="71">
        <v>1598.6013986013984</v>
      </c>
      <c r="F235" s="71">
        <v>2260.383844170725</v>
      </c>
      <c r="G235" s="146" t="b">
        <f>IF(E235&lt;-500,IF(F235&lt;-1000,1))</f>
        <v>0</v>
      </c>
      <c r="H235" s="71">
        <v>985.1748251748252</v>
      </c>
      <c r="I235" s="101">
        <v>1297.336006874821</v>
      </c>
      <c r="J235" s="118" t="b">
        <f>IF(H235&lt;0,IF(I235&lt;0,1))</f>
        <v>0</v>
      </c>
      <c r="K235" s="112">
        <v>5655.384615384615</v>
      </c>
      <c r="L235" s="112">
        <v>5542.251503867087</v>
      </c>
      <c r="M235" s="113" t="b">
        <f>IF(K235&gt;9471,IF(L235&gt;9837,1))</f>
        <v>0</v>
      </c>
      <c r="N235" s="114">
        <v>20.5</v>
      </c>
      <c r="O235" s="114">
        <v>20.5</v>
      </c>
      <c r="P235" s="115" t="b">
        <f>IF(N235&gt;20.92,IF(O235&gt;20.87,1))</f>
        <v>0</v>
      </c>
      <c r="Q235" s="116">
        <v>55.60260586319218</v>
      </c>
      <c r="R235" s="156">
        <v>53.46801973745461</v>
      </c>
      <c r="S235" s="115">
        <f>IF(Q235&gt;50,IF(R235&gt;50,1))</f>
        <v>1</v>
      </c>
      <c r="T235" s="117">
        <f>J235+M235+P235+S235</f>
        <v>1</v>
      </c>
      <c r="U235" s="47"/>
      <c r="V235" s="47"/>
      <c r="W235" s="104"/>
      <c r="X235"/>
      <c r="Y235" s="121"/>
      <c r="Z235" s="128"/>
      <c r="AA235" s="145"/>
      <c r="AB235" s="128"/>
      <c r="AC235" s="128"/>
      <c r="AD235" s="29"/>
    </row>
    <row r="236" spans="1:30" s="33" customFormat="1" ht="15">
      <c r="A236" s="47">
        <v>217</v>
      </c>
      <c r="B236" s="2" t="s">
        <v>212</v>
      </c>
      <c r="C236" s="100">
        <v>5520</v>
      </c>
      <c r="D236" s="96">
        <v>5502</v>
      </c>
      <c r="E236" s="71">
        <v>2252.536231884058</v>
      </c>
      <c r="F236" s="71">
        <v>2339.5129043984007</v>
      </c>
      <c r="G236" s="146" t="b">
        <f>IF(E236&lt;-500,IF(F236&lt;-1000,1))</f>
        <v>0</v>
      </c>
      <c r="H236" s="71">
        <v>666.8478260869565</v>
      </c>
      <c r="I236" s="101">
        <v>763.7222828062523</v>
      </c>
      <c r="J236" s="118" t="b">
        <f>IF(H236&lt;0,IF(I236&lt;0,1))</f>
        <v>0</v>
      </c>
      <c r="K236" s="112">
        <v>5122.282608695652</v>
      </c>
      <c r="L236" s="112">
        <v>5206.106870229007</v>
      </c>
      <c r="M236" s="113" t="b">
        <f>IF(K236&gt;9471,IF(L236&gt;9837,1))</f>
        <v>0</v>
      </c>
      <c r="N236" s="114">
        <v>20.5</v>
      </c>
      <c r="O236" s="114">
        <v>21.5</v>
      </c>
      <c r="P236" s="115" t="b">
        <f>IF(N236&gt;20.92,IF(O236&gt;20.87,1))</f>
        <v>0</v>
      </c>
      <c r="Q236" s="116">
        <v>64.57659889429323</v>
      </c>
      <c r="R236" s="156">
        <v>62.21512369110885</v>
      </c>
      <c r="S236" s="115">
        <f>IF(Q236&gt;50,IF(R236&gt;50,1))</f>
        <v>1</v>
      </c>
      <c r="T236" s="117">
        <f>J236+M236+P236+S236</f>
        <v>1</v>
      </c>
      <c r="U236" s="47"/>
      <c r="V236" s="47"/>
      <c r="W236" s="104"/>
      <c r="X236"/>
      <c r="Y236" s="121"/>
      <c r="Z236" s="128"/>
      <c r="AA236" s="145"/>
      <c r="AB236" s="128"/>
      <c r="AC236" s="128"/>
      <c r="AD236" s="29"/>
    </row>
    <row r="237" spans="1:30" s="33" customFormat="1" ht="15">
      <c r="A237" s="47">
        <v>322</v>
      </c>
      <c r="B237" s="2" t="s">
        <v>296</v>
      </c>
      <c r="C237" s="100">
        <v>6793</v>
      </c>
      <c r="D237" s="96">
        <v>6724</v>
      </c>
      <c r="E237" s="71">
        <v>2963.639040188429</v>
      </c>
      <c r="F237" s="71">
        <v>2573.170731707317</v>
      </c>
      <c r="G237" s="146" t="b">
        <f>IF(E237&lt;-500,IF(F237&lt;-1000,1))</f>
        <v>0</v>
      </c>
      <c r="H237" s="71">
        <v>1049.3154718092155</v>
      </c>
      <c r="I237" s="101">
        <v>332.24271267102915</v>
      </c>
      <c r="J237" s="118" t="b">
        <f>IF(H237&lt;0,IF(I237&lt;0,1))</f>
        <v>0</v>
      </c>
      <c r="K237" s="112">
        <v>5344.913881937288</v>
      </c>
      <c r="L237" s="112">
        <v>4642.772159428911</v>
      </c>
      <c r="M237" s="113" t="b">
        <f>IF(K237&gt;9471,IF(L237&gt;9837,1))</f>
        <v>0</v>
      </c>
      <c r="N237" s="114">
        <v>19.75</v>
      </c>
      <c r="O237" s="114">
        <v>19.75</v>
      </c>
      <c r="P237" s="115" t="b">
        <f>IF(N237&gt;20.92,IF(O237&gt;20.87,1))</f>
        <v>0</v>
      </c>
      <c r="Q237" s="116">
        <v>63.67671136489723</v>
      </c>
      <c r="R237" s="156">
        <v>60.4350340663836</v>
      </c>
      <c r="S237" s="115">
        <f>IF(Q237&gt;50,IF(R237&gt;50,1))</f>
        <v>1</v>
      </c>
      <c r="T237" s="117">
        <f>J237+M237+P237+S237</f>
        <v>1</v>
      </c>
      <c r="U237" s="47"/>
      <c r="V237" s="47"/>
      <c r="W237" s="104"/>
      <c r="X237"/>
      <c r="Y237" s="121"/>
      <c r="Z237" s="128"/>
      <c r="AA237" s="145"/>
      <c r="AB237" s="128"/>
      <c r="AC237" s="128"/>
      <c r="AD237" s="29"/>
    </row>
    <row r="238" spans="1:30" s="33" customFormat="1" ht="15">
      <c r="A238" s="47">
        <v>583</v>
      </c>
      <c r="B238" s="2" t="s">
        <v>14</v>
      </c>
      <c r="C238" s="100">
        <v>958</v>
      </c>
      <c r="D238" s="96">
        <v>954</v>
      </c>
      <c r="E238" s="71">
        <v>2628.3924843423797</v>
      </c>
      <c r="F238" s="71">
        <v>2712.788259958071</v>
      </c>
      <c r="G238" s="146" t="b">
        <f>IF(E238&lt;-500,IF(F238&lt;-1000,1))</f>
        <v>0</v>
      </c>
      <c r="H238" s="71">
        <v>1108.5594989561587</v>
      </c>
      <c r="I238" s="101">
        <v>663.5220125786163</v>
      </c>
      <c r="J238" s="118" t="b">
        <f>IF(H238&lt;0,IF(I238&lt;0,1))</f>
        <v>0</v>
      </c>
      <c r="K238" s="112">
        <v>4259.916492693111</v>
      </c>
      <c r="L238" s="112">
        <v>3658.280922431866</v>
      </c>
      <c r="M238" s="113" t="b">
        <f>IF(K238&gt;9471,IF(L238&gt;9837,1))</f>
        <v>0</v>
      </c>
      <c r="N238" s="114">
        <v>22</v>
      </c>
      <c r="O238" s="114">
        <v>22.25</v>
      </c>
      <c r="P238" s="115">
        <f>IF(N238&gt;20.92,IF(O238&gt;20.87,1))</f>
        <v>1</v>
      </c>
      <c r="Q238" s="116">
        <v>42.05459671319535</v>
      </c>
      <c r="R238" s="156">
        <v>38.683955068645126</v>
      </c>
      <c r="S238" s="115" t="b">
        <f>IF(Q238&gt;50,IF(R238&gt;50,1))</f>
        <v>0</v>
      </c>
      <c r="T238" s="117">
        <f>J238+M238+P238+S238</f>
        <v>1</v>
      </c>
      <c r="U238" s="47" t="s">
        <v>344</v>
      </c>
      <c r="V238" s="47"/>
      <c r="W238" s="104"/>
      <c r="X238"/>
      <c r="Y238" s="121"/>
      <c r="Z238" s="128"/>
      <c r="AA238" s="145"/>
      <c r="AB238" s="128"/>
      <c r="AC238" s="128"/>
      <c r="AD238" s="29"/>
    </row>
    <row r="239" spans="1:30" s="33" customFormat="1" ht="15">
      <c r="A239" s="47">
        <v>421</v>
      </c>
      <c r="B239" s="2" t="s">
        <v>234</v>
      </c>
      <c r="C239" s="100">
        <v>789</v>
      </c>
      <c r="D239" s="96">
        <v>737</v>
      </c>
      <c r="E239" s="71">
        <v>3164.765525982256</v>
      </c>
      <c r="F239" s="71">
        <v>2723.202170963365</v>
      </c>
      <c r="G239" s="146" t="b">
        <f>IF(E239&lt;-500,IF(F239&lt;-1000,1))</f>
        <v>0</v>
      </c>
      <c r="H239" s="71">
        <v>735.1077313054499</v>
      </c>
      <c r="I239" s="101">
        <v>221.16689280868385</v>
      </c>
      <c r="J239" s="118" t="b">
        <f>IF(H239&lt;0,IF(I239&lt;0,1))</f>
        <v>0</v>
      </c>
      <c r="K239" s="112">
        <v>5166.032953105196</v>
      </c>
      <c r="L239" s="112">
        <v>5358.20895522388</v>
      </c>
      <c r="M239" s="113" t="b">
        <f>IF(K239&gt;9471,IF(L239&gt;9837,1))</f>
        <v>0</v>
      </c>
      <c r="N239" s="114">
        <v>21</v>
      </c>
      <c r="O239" s="114">
        <v>21</v>
      </c>
      <c r="P239" s="115">
        <f>IF(N239&gt;20.92,IF(O239&gt;20.87,1))</f>
        <v>1</v>
      </c>
      <c r="Q239" s="116">
        <v>43.09456419188621</v>
      </c>
      <c r="R239" s="156">
        <v>41.70243204577969</v>
      </c>
      <c r="S239" s="115" t="b">
        <f>IF(Q239&gt;50,IF(R239&gt;50,1))</f>
        <v>0</v>
      </c>
      <c r="T239" s="117">
        <f>J239+M239+P239+S239</f>
        <v>1</v>
      </c>
      <c r="U239" s="48"/>
      <c r="V239" s="47"/>
      <c r="W239" s="104"/>
      <c r="X239"/>
      <c r="Y239" s="121"/>
      <c r="Z239" s="128"/>
      <c r="AA239" s="145"/>
      <c r="AB239" s="128"/>
      <c r="AC239" s="128"/>
      <c r="AD239" s="29"/>
    </row>
    <row r="240" spans="1:30" s="33" customFormat="1" ht="15">
      <c r="A240" s="47">
        <v>833</v>
      </c>
      <c r="B240" s="2" t="s">
        <v>26</v>
      </c>
      <c r="C240" s="100">
        <v>1654</v>
      </c>
      <c r="D240" s="96">
        <v>1662</v>
      </c>
      <c r="E240" s="71">
        <v>2354.8972188633616</v>
      </c>
      <c r="F240" s="71">
        <v>2725.631768953069</v>
      </c>
      <c r="G240" s="146" t="b">
        <f>IF(E240&lt;-500,IF(F240&lt;-1000,1))</f>
        <v>0</v>
      </c>
      <c r="H240" s="71">
        <v>1073.7605804111245</v>
      </c>
      <c r="I240" s="101">
        <v>864.0192539109507</v>
      </c>
      <c r="J240" s="118" t="b">
        <f>IF(H240&lt;0,IF(I240&lt;0,1))</f>
        <v>0</v>
      </c>
      <c r="K240" s="112">
        <v>5831.318016928658</v>
      </c>
      <c r="L240" s="112">
        <v>5711.79302045728</v>
      </c>
      <c r="M240" s="113" t="b">
        <f>IF(K240&gt;9471,IF(L240&gt;9837,1))</f>
        <v>0</v>
      </c>
      <c r="N240" s="114">
        <v>20.75</v>
      </c>
      <c r="O240" s="114">
        <v>20.75</v>
      </c>
      <c r="P240" s="115" t="b">
        <f>IF(N240&gt;20.92,IF(O240&gt;20.87,1))</f>
        <v>0</v>
      </c>
      <c r="Q240" s="116">
        <v>64.46580609722604</v>
      </c>
      <c r="R240" s="156">
        <v>65.01720465344913</v>
      </c>
      <c r="S240" s="115">
        <f>IF(Q240&gt;50,IF(R240&gt;50,1))</f>
        <v>1</v>
      </c>
      <c r="T240" s="117">
        <f>J240+M240+P240+S240</f>
        <v>1</v>
      </c>
      <c r="U240" s="47"/>
      <c r="V240" s="47"/>
      <c r="W240" s="104"/>
      <c r="X240"/>
      <c r="Y240" s="121"/>
      <c r="Z240" s="128"/>
      <c r="AA240" s="145"/>
      <c r="AB240" s="128"/>
      <c r="AC240" s="128"/>
      <c r="AD240" s="29"/>
    </row>
    <row r="241" spans="1:30" s="33" customFormat="1" ht="15">
      <c r="A241" s="47">
        <v>911</v>
      </c>
      <c r="B241" s="2" t="s">
        <v>259</v>
      </c>
      <c r="C241" s="100">
        <v>2218</v>
      </c>
      <c r="D241" s="96">
        <v>2143</v>
      </c>
      <c r="E241" s="71">
        <v>2826.8710550045084</v>
      </c>
      <c r="F241" s="71">
        <v>2855.809612692487</v>
      </c>
      <c r="G241" s="146" t="b">
        <f>IF(E241&lt;-500,IF(F241&lt;-1000,1))</f>
        <v>0</v>
      </c>
      <c r="H241" s="71">
        <v>1007.2137060414788</v>
      </c>
      <c r="I241" s="101">
        <v>696.6868875408306</v>
      </c>
      <c r="J241" s="118" t="b">
        <f>IF(H241&lt;0,IF(I241&lt;0,1))</f>
        <v>0</v>
      </c>
      <c r="K241" s="112">
        <v>3393.146979260595</v>
      </c>
      <c r="L241" s="112">
        <v>3202.519832011199</v>
      </c>
      <c r="M241" s="113" t="b">
        <f>IF(K241&gt;9471,IF(L241&gt;9837,1))</f>
        <v>0</v>
      </c>
      <c r="N241" s="114">
        <v>21</v>
      </c>
      <c r="O241" s="114">
        <v>21</v>
      </c>
      <c r="P241" s="115">
        <f>IF(N241&gt;20.92,IF(O241&gt;20.87,1))</f>
        <v>1</v>
      </c>
      <c r="Q241" s="116">
        <v>30.380318248504683</v>
      </c>
      <c r="R241" s="156">
        <v>85.33172265684921</v>
      </c>
      <c r="S241" s="115" t="b">
        <f>IF(Q241&gt;50,IF(R241&gt;50,1))</f>
        <v>0</v>
      </c>
      <c r="T241" s="117">
        <f>J241+M241+P241+S241</f>
        <v>1</v>
      </c>
      <c r="U241" s="47"/>
      <c r="V241" s="47"/>
      <c r="W241" s="104"/>
      <c r="X241"/>
      <c r="Y241" s="121"/>
      <c r="Z241" s="128"/>
      <c r="AA241" s="145"/>
      <c r="AB241" s="128"/>
      <c r="AC241" s="128"/>
      <c r="AD241" s="29"/>
    </row>
    <row r="242" spans="1:30" s="33" customFormat="1" ht="15">
      <c r="A242" s="47">
        <v>92</v>
      </c>
      <c r="B242" s="2" t="s">
        <v>238</v>
      </c>
      <c r="C242" s="100">
        <v>223027</v>
      </c>
      <c r="D242" s="96">
        <v>228166</v>
      </c>
      <c r="E242" s="71">
        <v>2835.02894268407</v>
      </c>
      <c r="F242" s="71">
        <v>2864.366294715251</v>
      </c>
      <c r="G242" s="146" t="b">
        <f>IF(E242&lt;-500,IF(F242&lt;-1000,1))</f>
        <v>0</v>
      </c>
      <c r="H242" s="71">
        <v>1469.6023351432787</v>
      </c>
      <c r="I242" s="101">
        <v>1192.7324842439277</v>
      </c>
      <c r="J242" s="118" t="b">
        <f>IF(H242&lt;0,IF(I242&lt;0,1))</f>
        <v>0</v>
      </c>
      <c r="K242" s="119">
        <v>8836.894187699247</v>
      </c>
      <c r="L242" s="119">
        <v>8451.048797805108</v>
      </c>
      <c r="M242" s="113" t="b">
        <f>IF(K242&gt;9471,IF(L242&gt;9837,1))</f>
        <v>0</v>
      </c>
      <c r="N242" s="114">
        <v>19</v>
      </c>
      <c r="O242" s="114">
        <v>19</v>
      </c>
      <c r="P242" s="115" t="b">
        <f>IF(N242&gt;20.92,IF(O242&gt;20.87,1))</f>
        <v>0</v>
      </c>
      <c r="Q242" s="116">
        <v>110.7724188303604</v>
      </c>
      <c r="R242" s="156">
        <v>109.73833143009051</v>
      </c>
      <c r="S242" s="115">
        <f>IF(Q242&gt;50,IF(R242&gt;50,1))</f>
        <v>1</v>
      </c>
      <c r="T242" s="117">
        <f>J242+M242+P242+S242</f>
        <v>1</v>
      </c>
      <c r="U242" s="47"/>
      <c r="V242" s="47"/>
      <c r="W242" s="104"/>
      <c r="X242"/>
      <c r="Y242" s="121"/>
      <c r="Z242" s="128"/>
      <c r="AA242" s="145"/>
      <c r="AB242" s="128"/>
      <c r="AC242" s="128"/>
      <c r="AD242" s="29"/>
    </row>
    <row r="243" spans="1:30" s="33" customFormat="1" ht="15">
      <c r="A243" s="47">
        <v>753</v>
      </c>
      <c r="B243" s="2" t="s">
        <v>194</v>
      </c>
      <c r="C243" s="100">
        <v>20310</v>
      </c>
      <c r="D243" s="96">
        <v>20666</v>
      </c>
      <c r="E243" s="71">
        <v>2912.9000492368295</v>
      </c>
      <c r="F243" s="71">
        <v>2909.851930707442</v>
      </c>
      <c r="G243" s="146" t="b">
        <f>IF(E243&lt;-500,IF(F243&lt;-1000,1))</f>
        <v>0</v>
      </c>
      <c r="H243" s="71">
        <v>712.5553914327917</v>
      </c>
      <c r="I243" s="101">
        <v>606.6486015677925</v>
      </c>
      <c r="J243" s="118" t="b">
        <f>IF(H243&lt;0,IF(I243&lt;0,1))</f>
        <v>0</v>
      </c>
      <c r="K243" s="112">
        <v>3488.872476612506</v>
      </c>
      <c r="L243" s="112">
        <v>3757.4276589567407</v>
      </c>
      <c r="M243" s="113" t="b">
        <f>IF(K243&gt;9471,IF(L243&gt;9837,1))</f>
        <v>0</v>
      </c>
      <c r="N243" s="114">
        <v>19.25</v>
      </c>
      <c r="O243" s="114">
        <v>19.25</v>
      </c>
      <c r="P243" s="115" t="b">
        <f>IF(N243&gt;20.92,IF(O243&gt;20.87,1))</f>
        <v>0</v>
      </c>
      <c r="Q243" s="116">
        <v>53.19402101199746</v>
      </c>
      <c r="R243" s="156">
        <v>62.365330050354274</v>
      </c>
      <c r="S243" s="115">
        <f>IF(Q243&gt;50,IF(R243&gt;50,1))</f>
        <v>1</v>
      </c>
      <c r="T243" s="117">
        <f>J243+M243+P243+S243</f>
        <v>1</v>
      </c>
      <c r="U243" s="47"/>
      <c r="V243" s="47"/>
      <c r="W243" s="104"/>
      <c r="X243"/>
      <c r="Y243" s="121"/>
      <c r="Z243" s="128"/>
      <c r="AA243" s="145"/>
      <c r="AB243" s="128"/>
      <c r="AC243" s="128"/>
      <c r="AD243" s="29"/>
    </row>
    <row r="244" spans="1:30" s="33" customFormat="1" ht="15">
      <c r="A244" s="47">
        <v>837</v>
      </c>
      <c r="B244" s="2" t="s">
        <v>272</v>
      </c>
      <c r="C244" s="100">
        <v>231853</v>
      </c>
      <c r="D244" s="96">
        <v>235239</v>
      </c>
      <c r="E244" s="71">
        <v>3287.6736552902057</v>
      </c>
      <c r="F244" s="71">
        <v>2958.476273066966</v>
      </c>
      <c r="G244" s="146" t="b">
        <f>IF(E244&lt;-500,IF(F244&lt;-1000,1))</f>
        <v>0</v>
      </c>
      <c r="H244" s="71">
        <v>1080.5941695815884</v>
      </c>
      <c r="I244" s="101">
        <v>839.5801716552103</v>
      </c>
      <c r="J244" s="118" t="b">
        <f>IF(H244&lt;0,IF(I244&lt;0,1))</f>
        <v>0</v>
      </c>
      <c r="K244" s="112">
        <v>6273.90199824889</v>
      </c>
      <c r="L244" s="112">
        <v>7306.5690638031965</v>
      </c>
      <c r="M244" s="113" t="b">
        <f>IF(K244&gt;9471,IF(L244&gt;9837,1))</f>
        <v>0</v>
      </c>
      <c r="N244" s="114">
        <v>19.75</v>
      </c>
      <c r="O244" s="114">
        <v>19.75</v>
      </c>
      <c r="P244" s="115" t="b">
        <f>IF(N244&gt;20.92,IF(O244&gt;20.87,1))</f>
        <v>0</v>
      </c>
      <c r="Q244" s="116">
        <v>81.65327416646677</v>
      </c>
      <c r="R244" s="156">
        <v>93.53429141928952</v>
      </c>
      <c r="S244" s="115">
        <f>IF(Q244&gt;50,IF(R244&gt;50,1))</f>
        <v>1</v>
      </c>
      <c r="T244" s="117">
        <f>J244+M244+P244+S244</f>
        <v>1</v>
      </c>
      <c r="U244" s="48"/>
      <c r="V244" s="47"/>
      <c r="W244" s="104"/>
      <c r="X244"/>
      <c r="Y244" s="121"/>
      <c r="Z244" s="128"/>
      <c r="AA244" s="145"/>
      <c r="AB244" s="128"/>
      <c r="AC244" s="128"/>
      <c r="AD244" s="29"/>
    </row>
    <row r="245" spans="1:30" s="33" customFormat="1" ht="15">
      <c r="A245" s="47">
        <v>422</v>
      </c>
      <c r="B245" s="2" t="s">
        <v>109</v>
      </c>
      <c r="C245" s="100">
        <v>11297</v>
      </c>
      <c r="D245" s="96">
        <v>11098</v>
      </c>
      <c r="E245" s="71">
        <v>2820.2177569266178</v>
      </c>
      <c r="F245" s="71">
        <v>2973.1483150117137</v>
      </c>
      <c r="G245" s="146" t="b">
        <f>IF(E245&lt;-500,IF(F245&lt;-1000,1))</f>
        <v>0</v>
      </c>
      <c r="H245" s="71">
        <v>963.3531025936089</v>
      </c>
      <c r="I245" s="101">
        <v>637.2319336817445</v>
      </c>
      <c r="J245" s="118" t="b">
        <f>IF(H245&lt;0,IF(I245&lt;0,1))</f>
        <v>0</v>
      </c>
      <c r="K245" s="112">
        <v>4024.0771886341513</v>
      </c>
      <c r="L245" s="112">
        <v>3370.3369976572353</v>
      </c>
      <c r="M245" s="113" t="b">
        <f>IF(K245&gt;9471,IF(L245&gt;9837,1))</f>
        <v>0</v>
      </c>
      <c r="N245" s="114">
        <v>21</v>
      </c>
      <c r="O245" s="114">
        <v>21</v>
      </c>
      <c r="P245" s="115">
        <f>IF(N245&gt;20.92,IF(O245&gt;20.87,1))</f>
        <v>1</v>
      </c>
      <c r="Q245" s="116">
        <v>39.77873786343335</v>
      </c>
      <c r="R245" s="156">
        <v>36.87971823679576</v>
      </c>
      <c r="S245" s="115" t="b">
        <f>IF(Q245&gt;50,IF(R245&gt;50,1))</f>
        <v>0</v>
      </c>
      <c r="T245" s="117">
        <f>J245+M245+P245+S245</f>
        <v>1</v>
      </c>
      <c r="U245" s="76"/>
      <c r="V245" s="47"/>
      <c r="W245" s="104"/>
      <c r="X245"/>
      <c r="Y245" s="121"/>
      <c r="Z245" s="128"/>
      <c r="AA245" s="145"/>
      <c r="AB245" s="128"/>
      <c r="AC245" s="128"/>
      <c r="AD245" s="29"/>
    </row>
    <row r="246" spans="1:30" s="33" customFormat="1" ht="15">
      <c r="A246" s="47">
        <v>152</v>
      </c>
      <c r="B246" s="2" t="s">
        <v>49</v>
      </c>
      <c r="C246" s="100">
        <v>4673</v>
      </c>
      <c r="D246" s="96">
        <v>4601</v>
      </c>
      <c r="E246" s="71">
        <v>2697.196661673443</v>
      </c>
      <c r="F246" s="71">
        <v>2979.787002825473</v>
      </c>
      <c r="G246" s="146" t="b">
        <f>IF(E246&lt;-500,IF(F246&lt;-1000,1))</f>
        <v>0</v>
      </c>
      <c r="H246" s="71">
        <v>759.2552963834795</v>
      </c>
      <c r="I246" s="101">
        <v>761.138882851554</v>
      </c>
      <c r="J246" s="118" t="b">
        <f>IF(H246&lt;0,IF(I246&lt;0,1))</f>
        <v>0</v>
      </c>
      <c r="K246" s="112">
        <v>2074.4703616520437</v>
      </c>
      <c r="L246" s="112">
        <v>2069.1154096935447</v>
      </c>
      <c r="M246" s="113" t="b">
        <f>IF(K246&gt;9471,IF(L246&gt;9837,1))</f>
        <v>0</v>
      </c>
      <c r="N246" s="114">
        <v>21.5</v>
      </c>
      <c r="O246" s="114">
        <v>21.5</v>
      </c>
      <c r="P246" s="115">
        <f>IF(N246&gt;20.92,IF(O246&gt;20.87,1))</f>
        <v>1</v>
      </c>
      <c r="Q246" s="116">
        <v>39.401622718052735</v>
      </c>
      <c r="R246" s="156">
        <v>42.016602156819786</v>
      </c>
      <c r="S246" s="115" t="b">
        <f>IF(Q246&gt;50,IF(R246&gt;50,1))</f>
        <v>0</v>
      </c>
      <c r="T246" s="117">
        <f>J246+M246+P246+S246</f>
        <v>1</v>
      </c>
      <c r="U246" s="47"/>
      <c r="V246" s="47"/>
      <c r="W246" s="104"/>
      <c r="X246"/>
      <c r="Y246" s="121"/>
      <c r="Z246" s="128"/>
      <c r="AA246" s="145"/>
      <c r="AB246" s="128"/>
      <c r="AC246" s="128"/>
      <c r="AD246" s="29"/>
    </row>
    <row r="247" spans="1:30" s="33" customFormat="1" ht="15">
      <c r="A247" s="47">
        <v>630</v>
      </c>
      <c r="B247" s="2" t="s">
        <v>38</v>
      </c>
      <c r="C247" s="100">
        <v>1579</v>
      </c>
      <c r="D247" s="96">
        <v>1557</v>
      </c>
      <c r="E247" s="71">
        <v>2863.8378720709306</v>
      </c>
      <c r="F247" s="71">
        <v>3012.2029543994863</v>
      </c>
      <c r="G247" s="146" t="b">
        <f>IF(E247&lt;-500,IF(F247&lt;-1000,1))</f>
        <v>0</v>
      </c>
      <c r="H247" s="71">
        <v>1218.4927169094365</v>
      </c>
      <c r="I247" s="101">
        <v>834.2967244701349</v>
      </c>
      <c r="J247" s="118" t="b">
        <f>IF(H247&lt;0,IF(I247&lt;0,1))</f>
        <v>0</v>
      </c>
      <c r="K247" s="112">
        <v>4853.07156428119</v>
      </c>
      <c r="L247" s="112">
        <v>5232.498394348105</v>
      </c>
      <c r="M247" s="113" t="b">
        <f>IF(K247&gt;9471,IF(L247&gt;9837,1))</f>
        <v>0</v>
      </c>
      <c r="N247" s="114">
        <v>19.75</v>
      </c>
      <c r="O247" s="114">
        <v>19.75</v>
      </c>
      <c r="P247" s="115" t="b">
        <f>IF(N247&gt;20.92,IF(O247&gt;20.87,1))</f>
        <v>0</v>
      </c>
      <c r="Q247" s="116">
        <v>56.49682251475261</v>
      </c>
      <c r="R247" s="156">
        <v>61.160029540419245</v>
      </c>
      <c r="S247" s="115">
        <f>IF(Q247&gt;50,IF(R247&gt;50,1))</f>
        <v>1</v>
      </c>
      <c r="T247" s="117">
        <f>J247+M247+P247+S247</f>
        <v>1</v>
      </c>
      <c r="U247" s="47"/>
      <c r="V247" s="47"/>
      <c r="W247" s="104"/>
      <c r="X247"/>
      <c r="Y247" s="121"/>
      <c r="Z247" s="128"/>
      <c r="AA247" s="145"/>
      <c r="AB247" s="128"/>
      <c r="AC247" s="128"/>
      <c r="AD247" s="29"/>
    </row>
    <row r="248" spans="1:30" s="33" customFormat="1" ht="15">
      <c r="A248" s="47">
        <v>435</v>
      </c>
      <c r="B248" s="2" t="s">
        <v>129</v>
      </c>
      <c r="C248" s="100">
        <v>734</v>
      </c>
      <c r="D248" s="96">
        <v>707</v>
      </c>
      <c r="E248" s="71">
        <v>3896.457765667575</v>
      </c>
      <c r="F248" s="71">
        <v>3074.9646393210746</v>
      </c>
      <c r="G248" s="146" t="b">
        <f>IF(E248&lt;-500,IF(F248&lt;-1000,1))</f>
        <v>0</v>
      </c>
      <c r="H248" s="71">
        <v>1108.991825613079</v>
      </c>
      <c r="I248" s="101">
        <v>688.8260254596888</v>
      </c>
      <c r="J248" s="118" t="b">
        <f>IF(H248&lt;0,IF(I248&lt;0,1))</f>
        <v>0</v>
      </c>
      <c r="K248" s="112">
        <v>4310.626702997276</v>
      </c>
      <c r="L248" s="112">
        <v>4681.753889674682</v>
      </c>
      <c r="M248" s="113" t="b">
        <f>IF(K248&gt;9471,IF(L248&gt;9837,1))</f>
        <v>0</v>
      </c>
      <c r="N248" s="114">
        <v>18.5</v>
      </c>
      <c r="O248" s="114">
        <v>18.5</v>
      </c>
      <c r="P248" s="115" t="b">
        <f>IF(N248&gt;20.92,IF(O248&gt;20.87,1))</f>
        <v>0</v>
      </c>
      <c r="Q248" s="116">
        <v>54.39056356487549</v>
      </c>
      <c r="R248" s="156">
        <v>59.44970119521912</v>
      </c>
      <c r="S248" s="115">
        <f>IF(Q248&gt;50,IF(R248&gt;50,1))</f>
        <v>1</v>
      </c>
      <c r="T248" s="117">
        <f>J248+M248+P248+S248</f>
        <v>1</v>
      </c>
      <c r="U248" s="47"/>
      <c r="V248" s="47"/>
      <c r="W248" s="104"/>
      <c r="X248"/>
      <c r="Y248" s="121"/>
      <c r="Z248" s="128"/>
      <c r="AA248" s="145"/>
      <c r="AB248" s="128"/>
      <c r="AC248" s="128"/>
      <c r="AD248" s="29"/>
    </row>
    <row r="249" spans="1:30" s="33" customFormat="1" ht="15">
      <c r="A249" s="47">
        <v>758</v>
      </c>
      <c r="B249" s="2" t="s">
        <v>133</v>
      </c>
      <c r="C249" s="100">
        <v>8545</v>
      </c>
      <c r="D249" s="96">
        <v>8444</v>
      </c>
      <c r="E249" s="71">
        <v>3298.186073727326</v>
      </c>
      <c r="F249" s="71">
        <v>3253.5528185693984</v>
      </c>
      <c r="G249" s="146" t="b">
        <f>IF(E249&lt;-500,IF(F249&lt;-1000,1))</f>
        <v>0</v>
      </c>
      <c r="H249" s="71">
        <v>1103.569338794617</v>
      </c>
      <c r="I249" s="101">
        <v>878.2567503552818</v>
      </c>
      <c r="J249" s="118" t="b">
        <f>IF(H249&lt;0,IF(I249&lt;0,1))</f>
        <v>0</v>
      </c>
      <c r="K249" s="112">
        <v>6434.99122293739</v>
      </c>
      <c r="L249" s="112">
        <v>6837.75461866414</v>
      </c>
      <c r="M249" s="113" t="b">
        <f>IF(K249&gt;9471,IF(L249&gt;9837,1))</f>
        <v>0</v>
      </c>
      <c r="N249" s="114">
        <v>20</v>
      </c>
      <c r="O249" s="114">
        <v>20</v>
      </c>
      <c r="P249" s="115" t="b">
        <f>IF(N249&gt;20.92,IF(O249&gt;20.87,1))</f>
        <v>0</v>
      </c>
      <c r="Q249" s="116">
        <v>68.45970867805798</v>
      </c>
      <c r="R249" s="156">
        <v>72.64451567217026</v>
      </c>
      <c r="S249" s="115">
        <f>IF(Q249&gt;50,IF(R249&gt;50,1))</f>
        <v>1</v>
      </c>
      <c r="T249" s="117">
        <f>J249+M249+P249+S249</f>
        <v>1</v>
      </c>
      <c r="U249" s="47"/>
      <c r="V249" s="47"/>
      <c r="W249" s="104"/>
      <c r="X249"/>
      <c r="Y249" s="121"/>
      <c r="Z249" s="128"/>
      <c r="AA249" s="145"/>
      <c r="AB249" s="128"/>
      <c r="AC249" s="128"/>
      <c r="AD249" s="29"/>
    </row>
    <row r="250" spans="1:30" s="33" customFormat="1" ht="15">
      <c r="A250" s="47">
        <v>440</v>
      </c>
      <c r="B250" s="2" t="s">
        <v>276</v>
      </c>
      <c r="C250" s="100">
        <v>5264</v>
      </c>
      <c r="D250" s="96">
        <v>5340</v>
      </c>
      <c r="E250" s="71">
        <v>3182.5607902735564</v>
      </c>
      <c r="F250" s="71">
        <v>3278.0898876404494</v>
      </c>
      <c r="G250" s="146" t="b">
        <f>IF(E250&lt;-500,IF(F250&lt;-1000,1))</f>
        <v>0</v>
      </c>
      <c r="H250" s="71">
        <v>666.2234042553191</v>
      </c>
      <c r="I250" s="101">
        <v>448.689138576779</v>
      </c>
      <c r="J250" s="118" t="b">
        <f>IF(H250&lt;0,IF(I250&lt;0,1))</f>
        <v>0</v>
      </c>
      <c r="K250" s="112">
        <v>6748.86018237082</v>
      </c>
      <c r="L250" s="112">
        <v>7738.202247191011</v>
      </c>
      <c r="M250" s="113" t="b">
        <f>IF(K250&gt;9471,IF(L250&gt;9837,1))</f>
        <v>0</v>
      </c>
      <c r="N250" s="114">
        <v>19.5</v>
      </c>
      <c r="O250" s="114">
        <v>19.5</v>
      </c>
      <c r="P250" s="115" t="b">
        <f>IF(N250&gt;20.92,IF(O250&gt;20.87,1))</f>
        <v>0</v>
      </c>
      <c r="Q250" s="116">
        <v>104.09538348160235</v>
      </c>
      <c r="R250" s="156">
        <v>109.94699832073887</v>
      </c>
      <c r="S250" s="115">
        <f>IF(Q250&gt;50,IF(R250&gt;50,1))</f>
        <v>1</v>
      </c>
      <c r="T250" s="117">
        <f>J250+M250+P250+S250</f>
        <v>1</v>
      </c>
      <c r="U250" s="47"/>
      <c r="V250" s="47"/>
      <c r="W250" s="104"/>
      <c r="X250"/>
      <c r="Y250" s="121"/>
      <c r="Z250" s="128"/>
      <c r="AA250" s="145"/>
      <c r="AB250" s="128"/>
      <c r="AC250" s="128"/>
      <c r="AD250" s="29"/>
    </row>
    <row r="251" spans="1:30" s="33" customFormat="1" ht="15">
      <c r="A251" s="47">
        <v>273</v>
      </c>
      <c r="B251" s="2" t="s">
        <v>46</v>
      </c>
      <c r="C251" s="100">
        <v>3854</v>
      </c>
      <c r="D251" s="96">
        <v>3834</v>
      </c>
      <c r="E251" s="71">
        <v>3183.9647119875453</v>
      </c>
      <c r="F251" s="71">
        <v>3675.0130412102244</v>
      </c>
      <c r="G251" s="146" t="b">
        <f>IF(E251&lt;-500,IF(F251&lt;-1000,1))</f>
        <v>0</v>
      </c>
      <c r="H251" s="71">
        <v>1367.1510119356515</v>
      </c>
      <c r="I251" s="101">
        <v>1055.5555555555557</v>
      </c>
      <c r="J251" s="118" t="b">
        <f>IF(H251&lt;0,IF(I251&lt;0,1))</f>
        <v>0</v>
      </c>
      <c r="K251" s="112">
        <v>2857.2911261027507</v>
      </c>
      <c r="L251" s="112">
        <v>2578.2472613458526</v>
      </c>
      <c r="M251" s="113" t="b">
        <f>IF(K251&gt;9471,IF(L251&gt;9837,1))</f>
        <v>0</v>
      </c>
      <c r="N251" s="114">
        <v>20</v>
      </c>
      <c r="O251" s="114">
        <v>20</v>
      </c>
      <c r="P251" s="115" t="b">
        <f>IF(N251&gt;20.92,IF(O251&gt;20.87,1))</f>
        <v>0</v>
      </c>
      <c r="Q251" s="116">
        <v>54.11192791083709</v>
      </c>
      <c r="R251" s="156">
        <v>50.48599069088254</v>
      </c>
      <c r="S251" s="115">
        <f>IF(Q251&gt;50,IF(R251&gt;50,1))</f>
        <v>1</v>
      </c>
      <c r="T251" s="117">
        <f>J251+M251+P251+S251</f>
        <v>1</v>
      </c>
      <c r="U251" s="47"/>
      <c r="V251" s="47"/>
      <c r="W251" s="104"/>
      <c r="X251"/>
      <c r="Y251" s="121"/>
      <c r="Z251" s="128"/>
      <c r="AA251" s="145"/>
      <c r="AB251" s="128"/>
      <c r="AC251" s="128"/>
      <c r="AD251" s="29"/>
    </row>
    <row r="252" spans="1:30" s="33" customFormat="1" ht="15">
      <c r="A252" s="47">
        <v>576</v>
      </c>
      <c r="B252" s="2" t="s">
        <v>112</v>
      </c>
      <c r="C252" s="100">
        <v>3027</v>
      </c>
      <c r="D252" s="96">
        <v>2963</v>
      </c>
      <c r="E252" s="71">
        <v>3721.8368021143046</v>
      </c>
      <c r="F252" s="71">
        <v>3701.991225109686</v>
      </c>
      <c r="G252" s="146" t="b">
        <f>IF(E252&lt;-500,IF(F252&lt;-1000,1))</f>
        <v>0</v>
      </c>
      <c r="H252" s="71">
        <v>998.3481995374959</v>
      </c>
      <c r="I252" s="101">
        <v>630.4421194735066</v>
      </c>
      <c r="J252" s="118" t="b">
        <f>IF(H252&lt;0,IF(I252&lt;0,1))</f>
        <v>0</v>
      </c>
      <c r="K252" s="112">
        <v>4086.2239841427154</v>
      </c>
      <c r="L252" s="112">
        <v>4042.186972662842</v>
      </c>
      <c r="M252" s="113" t="b">
        <f>IF(K252&gt;9471,IF(L252&gt;9837,1))</f>
        <v>0</v>
      </c>
      <c r="N252" s="114">
        <v>21</v>
      </c>
      <c r="O252" s="114">
        <v>21</v>
      </c>
      <c r="P252" s="115">
        <f>IF(N252&gt;20.92,IF(O252&gt;20.87,1))</f>
        <v>1</v>
      </c>
      <c r="Q252" s="116">
        <v>41.326898141478175</v>
      </c>
      <c r="R252" s="156">
        <v>40.425430438307814</v>
      </c>
      <c r="S252" s="115" t="b">
        <f>IF(Q252&gt;50,IF(R252&gt;50,1))</f>
        <v>0</v>
      </c>
      <c r="T252" s="117">
        <f>J252+M252+P252+S252</f>
        <v>1</v>
      </c>
      <c r="U252" s="47"/>
      <c r="V252" s="47"/>
      <c r="W252" s="104"/>
      <c r="X252"/>
      <c r="Y252" s="121"/>
      <c r="Z252" s="128"/>
      <c r="AA252" s="145"/>
      <c r="AB252" s="128"/>
      <c r="AC252" s="128"/>
      <c r="AD252" s="29"/>
    </row>
    <row r="253" spans="1:30" s="33" customFormat="1" ht="15">
      <c r="A253" s="47">
        <v>529</v>
      </c>
      <c r="B253" s="2" t="s">
        <v>289</v>
      </c>
      <c r="C253" s="100">
        <v>19167</v>
      </c>
      <c r="D253" s="96">
        <v>19245</v>
      </c>
      <c r="E253" s="71">
        <v>3467.365784942871</v>
      </c>
      <c r="F253" s="71">
        <v>3723.096908287867</v>
      </c>
      <c r="G253" s="146" t="b">
        <f>IF(E253&lt;-500,IF(F253&lt;-1000,1))</f>
        <v>0</v>
      </c>
      <c r="H253" s="71">
        <v>1193.5618510982417</v>
      </c>
      <c r="I253" s="101">
        <v>1046.4536243180048</v>
      </c>
      <c r="J253" s="118" t="b">
        <f>IF(H253&lt;0,IF(I253&lt;0,1))</f>
        <v>0</v>
      </c>
      <c r="K253" s="112">
        <v>3558.35550686075</v>
      </c>
      <c r="L253" s="112">
        <v>3614.393348921798</v>
      </c>
      <c r="M253" s="113" t="b">
        <f>IF(K253&gt;9471,IF(L253&gt;9837,1))</f>
        <v>0</v>
      </c>
      <c r="N253" s="114">
        <v>19</v>
      </c>
      <c r="O253" s="114">
        <v>19</v>
      </c>
      <c r="P253" s="115" t="b">
        <f>IF(N253&gt;20.92,IF(O253&gt;20.87,1))</f>
        <v>0</v>
      </c>
      <c r="Q253" s="116">
        <v>59.85165914814712</v>
      </c>
      <c r="R253" s="156">
        <v>60.535124373755714</v>
      </c>
      <c r="S253" s="115">
        <f>IF(Q253&gt;50,IF(R253&gt;50,1))</f>
        <v>1</v>
      </c>
      <c r="T253" s="117">
        <f>J253+M253+P253+S253</f>
        <v>1</v>
      </c>
      <c r="U253" s="47"/>
      <c r="V253" s="47"/>
      <c r="W253" s="104"/>
      <c r="X253"/>
      <c r="Y253" s="121"/>
      <c r="Z253" s="128"/>
      <c r="AA253" s="145"/>
      <c r="AB253" s="128"/>
      <c r="AC253" s="128"/>
      <c r="AD253" s="29"/>
    </row>
    <row r="254" spans="1:30" s="33" customFormat="1" ht="15">
      <c r="A254" s="47">
        <v>564</v>
      </c>
      <c r="B254" s="2" t="s">
        <v>288</v>
      </c>
      <c r="C254" s="100">
        <v>201810</v>
      </c>
      <c r="D254" s="96">
        <v>203567</v>
      </c>
      <c r="E254" s="71">
        <v>3646.811357217184</v>
      </c>
      <c r="F254" s="71">
        <v>3740.0904861789973</v>
      </c>
      <c r="G254" s="146" t="b">
        <f>IF(E254&lt;-500,IF(F254&lt;-1000,1))</f>
        <v>0</v>
      </c>
      <c r="H254" s="71">
        <v>1071.532629701204</v>
      </c>
      <c r="I254" s="101">
        <v>877.2689090078451</v>
      </c>
      <c r="J254" s="118" t="b">
        <f>IF(H254&lt;0,IF(I254&lt;0,1))</f>
        <v>0</v>
      </c>
      <c r="K254" s="112">
        <v>4004.12764481443</v>
      </c>
      <c r="L254" s="112">
        <v>4097.5894914205155</v>
      </c>
      <c r="M254" s="113" t="b">
        <f>IF(K254&gt;9471,IF(L254&gt;9837,1))</f>
        <v>0</v>
      </c>
      <c r="N254" s="114">
        <v>20</v>
      </c>
      <c r="O254" s="114">
        <v>20</v>
      </c>
      <c r="P254" s="115" t="b">
        <f>IF(N254&gt;20.92,IF(O254&gt;20.87,1))</f>
        <v>0</v>
      </c>
      <c r="Q254" s="116">
        <v>63.51506371464316</v>
      </c>
      <c r="R254" s="156">
        <v>65.01348114087678</v>
      </c>
      <c r="S254" s="115">
        <f>IF(Q254&gt;50,IF(R254&gt;50,1))</f>
        <v>1</v>
      </c>
      <c r="T254" s="117">
        <f>J254+M254+P254+S254</f>
        <v>1</v>
      </c>
      <c r="U254" s="47"/>
      <c r="V254" s="47"/>
      <c r="W254" s="104"/>
      <c r="X254"/>
      <c r="Y254" s="121"/>
      <c r="Z254" s="128"/>
      <c r="AA254" s="145"/>
      <c r="AB254" s="128"/>
      <c r="AC254" s="128"/>
      <c r="AD254" s="29"/>
    </row>
    <row r="255" spans="1:30" s="33" customFormat="1" ht="15">
      <c r="A255" s="47">
        <v>148</v>
      </c>
      <c r="B255" s="2" t="s">
        <v>122</v>
      </c>
      <c r="C255" s="100">
        <v>6869</v>
      </c>
      <c r="D255" s="96">
        <v>6930</v>
      </c>
      <c r="E255" s="71">
        <v>3402.2419566166836</v>
      </c>
      <c r="F255" s="71">
        <v>3790.909090909091</v>
      </c>
      <c r="G255" s="146" t="b">
        <f>IF(E255&lt;-500,IF(F255&lt;-1000,1))</f>
        <v>0</v>
      </c>
      <c r="H255" s="71">
        <v>1716.8437909448246</v>
      </c>
      <c r="I255" s="101">
        <v>1500.4329004329004</v>
      </c>
      <c r="J255" s="118" t="b">
        <f>IF(H255&lt;0,IF(I255&lt;0,1))</f>
        <v>0</v>
      </c>
      <c r="K255" s="112">
        <v>6332.653952540399</v>
      </c>
      <c r="L255" s="112">
        <v>6018.470418470418</v>
      </c>
      <c r="M255" s="113" t="b">
        <f>IF(K255&gt;9471,IF(L255&gt;9837,1))</f>
        <v>0</v>
      </c>
      <c r="N255" s="114">
        <v>19</v>
      </c>
      <c r="O255" s="114">
        <v>19</v>
      </c>
      <c r="P255" s="115" t="b">
        <f>IF(N255&gt;20.92,IF(O255&gt;20.87,1))</f>
        <v>0</v>
      </c>
      <c r="Q255" s="116">
        <v>78.21384983953352</v>
      </c>
      <c r="R255" s="156">
        <v>74.83841028870695</v>
      </c>
      <c r="S255" s="115">
        <f>IF(Q255&gt;50,IF(R255&gt;50,1))</f>
        <v>1</v>
      </c>
      <c r="T255" s="117">
        <f>J255+M255+P255+S255</f>
        <v>1</v>
      </c>
      <c r="U255" s="47"/>
      <c r="V255" s="47"/>
      <c r="W255" s="104"/>
      <c r="X255"/>
      <c r="Y255" s="121"/>
      <c r="Z255" s="128"/>
      <c r="AA255" s="145"/>
      <c r="AB255" s="128"/>
      <c r="AC255" s="128"/>
      <c r="AD255" s="29"/>
    </row>
    <row r="256" spans="1:30" s="33" customFormat="1" ht="15">
      <c r="A256" s="47">
        <v>256</v>
      </c>
      <c r="B256" s="2" t="s">
        <v>281</v>
      </c>
      <c r="C256" s="100">
        <v>1656</v>
      </c>
      <c r="D256" s="96">
        <v>1615</v>
      </c>
      <c r="E256" s="71">
        <v>4466.787439613527</v>
      </c>
      <c r="F256" s="71">
        <v>3804.334365325077</v>
      </c>
      <c r="G256" s="146" t="b">
        <f>IF(E256&lt;-500,IF(F256&lt;-1000,1))</f>
        <v>0</v>
      </c>
      <c r="H256" s="71">
        <v>940.8212560386473</v>
      </c>
      <c r="I256" s="101">
        <v>-104.64396284829722</v>
      </c>
      <c r="J256" s="118" t="b">
        <f>IF(H256&lt;0,IF(I256&lt;0,1))</f>
        <v>0</v>
      </c>
      <c r="K256" s="112">
        <v>4818.840579710145</v>
      </c>
      <c r="L256" s="112">
        <v>5695.975232198142</v>
      </c>
      <c r="M256" s="113" t="b">
        <f>IF(K256&gt;9471,IF(L256&gt;9837,1))</f>
        <v>0</v>
      </c>
      <c r="N256" s="114">
        <v>20.5</v>
      </c>
      <c r="O256" s="114">
        <v>20.5</v>
      </c>
      <c r="P256" s="115" t="b">
        <f>IF(N256&gt;20.92,IF(O256&gt;20.87,1))</f>
        <v>0</v>
      </c>
      <c r="Q256" s="116">
        <v>56.92932575142161</v>
      </c>
      <c r="R256" s="156">
        <v>68.29742241527119</v>
      </c>
      <c r="S256" s="115">
        <f>IF(Q256&gt;50,IF(R256&gt;50,1))</f>
        <v>1</v>
      </c>
      <c r="T256" s="117">
        <f>J256+M256+P256+S256</f>
        <v>1</v>
      </c>
      <c r="U256" s="47"/>
      <c r="V256" s="50"/>
      <c r="W256" s="104"/>
      <c r="X256"/>
      <c r="Y256" s="121"/>
      <c r="Z256" s="128"/>
      <c r="AA256" s="145"/>
      <c r="AB256" s="128"/>
      <c r="AC256" s="128"/>
      <c r="AD256" s="29"/>
    </row>
    <row r="257" spans="1:30" s="33" customFormat="1" ht="15">
      <c r="A257" s="47">
        <v>245</v>
      </c>
      <c r="B257" s="2" t="s">
        <v>257</v>
      </c>
      <c r="C257" s="100">
        <v>35554</v>
      </c>
      <c r="D257" s="96">
        <v>36254</v>
      </c>
      <c r="E257" s="71">
        <v>3871.491252742307</v>
      </c>
      <c r="F257" s="71">
        <v>3845.920450157224</v>
      </c>
      <c r="G257" s="146" t="b">
        <f>IF(E257&lt;-500,IF(F257&lt;-1000,1))</f>
        <v>0</v>
      </c>
      <c r="H257" s="71">
        <v>1160.5163975923947</v>
      </c>
      <c r="I257" s="101">
        <v>889.8052628675457</v>
      </c>
      <c r="J257" s="118" t="b">
        <f>IF(H257&lt;0,IF(I257&lt;0,1))</f>
        <v>0</v>
      </c>
      <c r="K257" s="112">
        <v>4997.018619564606</v>
      </c>
      <c r="L257" s="112">
        <v>4959.866497489932</v>
      </c>
      <c r="M257" s="113" t="b">
        <f>IF(K257&gt;9471,IF(L257&gt;9837,1))</f>
        <v>0</v>
      </c>
      <c r="N257" s="114">
        <v>19.25</v>
      </c>
      <c r="O257" s="114">
        <v>19.25</v>
      </c>
      <c r="P257" s="115" t="b">
        <f>IF(N257&gt;20.92,IF(O257&gt;20.87,1))</f>
        <v>0</v>
      </c>
      <c r="Q257" s="116">
        <v>73.8052190601138</v>
      </c>
      <c r="R257" s="156">
        <v>75.55746210067097</v>
      </c>
      <c r="S257" s="115">
        <f>IF(Q257&gt;50,IF(R257&gt;50,1))</f>
        <v>1</v>
      </c>
      <c r="T257" s="117">
        <f>J257+M257+P257+S257</f>
        <v>1</v>
      </c>
      <c r="U257" s="47"/>
      <c r="V257" s="47"/>
      <c r="W257" s="104"/>
      <c r="X257"/>
      <c r="Y257" s="121"/>
      <c r="Z257" s="128"/>
      <c r="AA257" s="145"/>
      <c r="AB257" s="128"/>
      <c r="AC257" s="128"/>
      <c r="AD257" s="29"/>
    </row>
    <row r="258" spans="1:30" s="33" customFormat="1" ht="15">
      <c r="A258" s="47">
        <v>280</v>
      </c>
      <c r="B258" s="2" t="s">
        <v>255</v>
      </c>
      <c r="C258" s="100">
        <v>2154</v>
      </c>
      <c r="D258" s="96">
        <v>2122</v>
      </c>
      <c r="E258" s="71">
        <v>4336.583101207057</v>
      </c>
      <c r="F258" s="71">
        <v>4099.434495758718</v>
      </c>
      <c r="G258" s="146" t="b">
        <f>IF(E258&lt;-500,IF(F258&lt;-1000,1))</f>
        <v>0</v>
      </c>
      <c r="H258" s="71">
        <v>811.5134633240483</v>
      </c>
      <c r="I258" s="101">
        <v>329.8774740810556</v>
      </c>
      <c r="J258" s="118" t="b">
        <f>IF(H258&lt;0,IF(I258&lt;0,1))</f>
        <v>0</v>
      </c>
      <c r="K258" s="112">
        <v>1643.4540389972146</v>
      </c>
      <c r="L258" s="112">
        <v>1514.1376060320454</v>
      </c>
      <c r="M258" s="113" t="b">
        <f>IF(K258&gt;9471,IF(L258&gt;9837,1))</f>
        <v>0</v>
      </c>
      <c r="N258" s="114">
        <v>21</v>
      </c>
      <c r="O258" s="114">
        <v>21</v>
      </c>
      <c r="P258" s="115">
        <f>IF(N258&gt;20.92,IF(O258&gt;20.87,1))</f>
        <v>1</v>
      </c>
      <c r="Q258" s="116">
        <v>26.331967213114755</v>
      </c>
      <c r="R258" s="156">
        <v>29.282906720352795</v>
      </c>
      <c r="S258" s="115" t="b">
        <f>IF(Q258&gt;50,IF(R258&gt;50,1))</f>
        <v>0</v>
      </c>
      <c r="T258" s="117">
        <f>J258+M258+P258+S258</f>
        <v>1</v>
      </c>
      <c r="U258" s="47"/>
      <c r="V258" s="47"/>
      <c r="W258" s="104"/>
      <c r="X258"/>
      <c r="Y258" s="121"/>
      <c r="Z258" s="128"/>
      <c r="AA258" s="145"/>
      <c r="AB258" s="128"/>
      <c r="AC258" s="128"/>
      <c r="AD258" s="29"/>
    </row>
    <row r="259" spans="1:30" s="33" customFormat="1" ht="15">
      <c r="A259" s="47">
        <v>625</v>
      </c>
      <c r="B259" s="2" t="s">
        <v>280</v>
      </c>
      <c r="C259" s="100">
        <v>3189</v>
      </c>
      <c r="D259" s="96">
        <v>3146</v>
      </c>
      <c r="E259" s="71">
        <v>4904.358733145186</v>
      </c>
      <c r="F259" s="71">
        <v>4307.692307692308</v>
      </c>
      <c r="G259" s="146" t="b">
        <f>IF(E259&lt;-500,IF(F259&lt;-1000,1))</f>
        <v>0</v>
      </c>
      <c r="H259" s="71">
        <v>883.6625901536532</v>
      </c>
      <c r="I259" s="101">
        <v>517.4825174825176</v>
      </c>
      <c r="J259" s="118" t="b">
        <f>IF(H259&lt;0,IF(I259&lt;0,1))</f>
        <v>0</v>
      </c>
      <c r="K259" s="112">
        <v>5789.275634995296</v>
      </c>
      <c r="L259" s="112">
        <v>5967.895740623013</v>
      </c>
      <c r="M259" s="113" t="b">
        <f>IF(K259&gt;9471,IF(L259&gt;9837,1))</f>
        <v>0</v>
      </c>
      <c r="N259" s="114">
        <v>20.25</v>
      </c>
      <c r="O259" s="114">
        <v>20.25</v>
      </c>
      <c r="P259" s="115" t="b">
        <f>IF(N259&gt;20.92,IF(O259&gt;20.87,1))</f>
        <v>0</v>
      </c>
      <c r="Q259" s="116">
        <v>66.1691422518597</v>
      </c>
      <c r="R259" s="156">
        <v>67.4533033965509</v>
      </c>
      <c r="S259" s="115">
        <f>IF(Q259&gt;50,IF(R259&gt;50,1))</f>
        <v>1</v>
      </c>
      <c r="T259" s="117">
        <f>J259+M259+P259+S259</f>
        <v>1</v>
      </c>
      <c r="U259" s="47"/>
      <c r="V259" s="47"/>
      <c r="W259" s="104"/>
      <c r="X259"/>
      <c r="Y259" s="121"/>
      <c r="Z259" s="128"/>
      <c r="AA259" s="145"/>
      <c r="AB259" s="128"/>
      <c r="AC259" s="128"/>
      <c r="AD259" s="29"/>
    </row>
    <row r="260" spans="1:30" s="33" customFormat="1" ht="15">
      <c r="A260" s="47">
        <v>46</v>
      </c>
      <c r="B260" s="2" t="s">
        <v>271</v>
      </c>
      <c r="C260" s="100">
        <v>1416</v>
      </c>
      <c r="D260" s="96">
        <v>1405</v>
      </c>
      <c r="E260" s="71">
        <v>4830.508474576271</v>
      </c>
      <c r="F260" s="71">
        <v>4739.501779359431</v>
      </c>
      <c r="G260" s="146" t="b">
        <f>IF(E260&lt;-500,IF(F260&lt;-1000,1))</f>
        <v>0</v>
      </c>
      <c r="H260" s="71">
        <v>764.1242937853108</v>
      </c>
      <c r="I260" s="101">
        <v>418.5053380782918</v>
      </c>
      <c r="J260" s="118" t="b">
        <f>IF(H260&lt;0,IF(I260&lt;0,1))</f>
        <v>0</v>
      </c>
      <c r="K260" s="112">
        <v>766.2429378531074</v>
      </c>
      <c r="L260" s="112">
        <v>770.1067615658363</v>
      </c>
      <c r="M260" s="113" t="b">
        <f>IF(K260&gt;9471,IF(L260&gt;9837,1))</f>
        <v>0</v>
      </c>
      <c r="N260" s="114">
        <v>21</v>
      </c>
      <c r="O260" s="114">
        <v>21</v>
      </c>
      <c r="P260" s="115">
        <f>IF(N260&gt;20.92,IF(O260&gt;20.87,1))</f>
        <v>1</v>
      </c>
      <c r="Q260" s="116">
        <v>17.954251186879585</v>
      </c>
      <c r="R260" s="156">
        <v>18.698988319241483</v>
      </c>
      <c r="S260" s="115" t="b">
        <f>IF(Q260&gt;50,IF(R260&gt;50,1))</f>
        <v>0</v>
      </c>
      <c r="T260" s="117">
        <f>J260+M260+P260+S260</f>
        <v>1</v>
      </c>
      <c r="U260" s="47"/>
      <c r="V260" s="75"/>
      <c r="W260" s="104"/>
      <c r="X260"/>
      <c r="Y260" s="121"/>
      <c r="Z260" s="128"/>
      <c r="AA260" s="145"/>
      <c r="AB260" s="128"/>
      <c r="AC260" s="128"/>
      <c r="AD260" s="29"/>
    </row>
    <row r="261" spans="1:30" s="33" customFormat="1" ht="15">
      <c r="A261" s="47">
        <v>230</v>
      </c>
      <c r="B261" s="2" t="s">
        <v>267</v>
      </c>
      <c r="C261" s="100">
        <v>2403</v>
      </c>
      <c r="D261" s="96">
        <v>2390</v>
      </c>
      <c r="E261" s="71">
        <v>5542.238868081565</v>
      </c>
      <c r="F261" s="71">
        <v>5211.297071129708</v>
      </c>
      <c r="G261" s="146" t="b">
        <f>IF(E261&lt;-500,IF(F261&lt;-1000,1))</f>
        <v>0</v>
      </c>
      <c r="H261" s="71">
        <v>1186.4336246358719</v>
      </c>
      <c r="I261" s="101">
        <v>743.5146443514644</v>
      </c>
      <c r="J261" s="118" t="b">
        <f>IF(H261&lt;0,IF(I261&lt;0,1))</f>
        <v>0</v>
      </c>
      <c r="K261" s="112">
        <v>4449.8543487307525</v>
      </c>
      <c r="L261" s="112">
        <v>4277.824267782427</v>
      </c>
      <c r="M261" s="113" t="b">
        <f>IF(K261&gt;9471,IF(L261&gt;9837,1))</f>
        <v>0</v>
      </c>
      <c r="N261" s="114">
        <v>19.75</v>
      </c>
      <c r="O261" s="114">
        <v>20.5</v>
      </c>
      <c r="P261" s="115" t="b">
        <f>IF(N261&gt;20.92,IF(O261&gt;20.87,1))</f>
        <v>0</v>
      </c>
      <c r="Q261" s="116">
        <v>58.86609393208488</v>
      </c>
      <c r="R261" s="156">
        <v>59.348814283367105</v>
      </c>
      <c r="S261" s="115">
        <f>IF(Q261&gt;50,IF(R261&gt;50,1))</f>
        <v>1</v>
      </c>
      <c r="T261" s="117">
        <f>J261+M261+P261+S261</f>
        <v>1</v>
      </c>
      <c r="U261" s="48"/>
      <c r="V261" s="47"/>
      <c r="W261" s="104"/>
      <c r="X261"/>
      <c r="Y261" s="121"/>
      <c r="Z261" s="128"/>
      <c r="AA261" s="145"/>
      <c r="AB261" s="128"/>
      <c r="AC261" s="128"/>
      <c r="AD261" s="29"/>
    </row>
    <row r="262" spans="1:30" s="33" customFormat="1" ht="15">
      <c r="A262" s="47">
        <v>72</v>
      </c>
      <c r="B262" s="2" t="s">
        <v>191</v>
      </c>
      <c r="C262" s="100">
        <v>967</v>
      </c>
      <c r="D262" s="96">
        <v>974</v>
      </c>
      <c r="E262" s="71">
        <v>7335.0568769389865</v>
      </c>
      <c r="F262" s="71">
        <v>6980.492813141684</v>
      </c>
      <c r="G262" s="146" t="b">
        <f>IF(E262&lt;-500,IF(F262&lt;-1000,1))</f>
        <v>0</v>
      </c>
      <c r="H262" s="71">
        <v>1184.0744570837642</v>
      </c>
      <c r="I262" s="101">
        <v>318.27515400410675</v>
      </c>
      <c r="J262" s="118" t="b">
        <f>IF(H262&lt;0,IF(I262&lt;0,1))</f>
        <v>0</v>
      </c>
      <c r="K262" s="112">
        <v>3308.1695966907964</v>
      </c>
      <c r="L262" s="112">
        <v>2798.7679671457904</v>
      </c>
      <c r="M262" s="113" t="b">
        <f>IF(K262&gt;9471,IF(L262&gt;9837,1))</f>
        <v>0</v>
      </c>
      <c r="N262" s="114">
        <v>20</v>
      </c>
      <c r="O262" s="114">
        <v>20.5</v>
      </c>
      <c r="P262" s="115" t="b">
        <f>IF(N262&gt;20.92,IF(O262&gt;20.87,1))</f>
        <v>0</v>
      </c>
      <c r="Q262" s="116">
        <v>52.75396825396825</v>
      </c>
      <c r="R262" s="156">
        <v>52.617970265029086</v>
      </c>
      <c r="S262" s="115">
        <f>IF(Q262&gt;50,IF(R262&gt;50,1))</f>
        <v>1</v>
      </c>
      <c r="T262" s="117">
        <f>J262+M262+P262+S262</f>
        <v>1</v>
      </c>
      <c r="U262" s="47"/>
      <c r="V262" s="47"/>
      <c r="W262" s="104"/>
      <c r="X262"/>
      <c r="Y262" s="121"/>
      <c r="Z262" s="128"/>
      <c r="AA262" s="145"/>
      <c r="AB262" s="128"/>
      <c r="AC262" s="128"/>
      <c r="AD262" s="29"/>
    </row>
    <row r="263" spans="1:30" s="33" customFormat="1" ht="15">
      <c r="A263" s="47">
        <v>261</v>
      </c>
      <c r="B263" s="2" t="s">
        <v>188</v>
      </c>
      <c r="C263" s="100">
        <v>6421</v>
      </c>
      <c r="D263" s="96">
        <v>6436</v>
      </c>
      <c r="E263" s="71">
        <v>6876.187509733686</v>
      </c>
      <c r="F263" s="71">
        <v>7486.326911124922</v>
      </c>
      <c r="G263" s="146" t="b">
        <f>IF(E263&lt;-500,IF(F263&lt;-1000,1))</f>
        <v>0</v>
      </c>
      <c r="H263" s="71">
        <v>2185.017909982869</v>
      </c>
      <c r="I263" s="101">
        <v>2097.1100062150404</v>
      </c>
      <c r="J263" s="118" t="b">
        <f>IF(H263&lt;0,IF(I263&lt;0,1))</f>
        <v>0</v>
      </c>
      <c r="K263" s="112">
        <v>7917.769817785391</v>
      </c>
      <c r="L263" s="112">
        <v>6835.301429459291</v>
      </c>
      <c r="M263" s="113" t="b">
        <f>IF(K263&gt;9471,IF(L263&gt;9837,1))</f>
        <v>0</v>
      </c>
      <c r="N263" s="114">
        <v>20.25</v>
      </c>
      <c r="O263" s="114">
        <v>20.25</v>
      </c>
      <c r="P263" s="115" t="b">
        <f>IF(N263&gt;20.92,IF(O263&gt;20.87,1))</f>
        <v>0</v>
      </c>
      <c r="Q263" s="116">
        <v>75.50117656564025</v>
      </c>
      <c r="R263" s="156">
        <v>67.45337180019105</v>
      </c>
      <c r="S263" s="115">
        <f>IF(Q263&gt;50,IF(R263&gt;50,1))</f>
        <v>1</v>
      </c>
      <c r="T263" s="117">
        <f>J263+M263+P263+S263</f>
        <v>1</v>
      </c>
      <c r="U263" s="47"/>
      <c r="V263" s="47"/>
      <c r="W263" s="104"/>
      <c r="X263"/>
      <c r="Y263" s="121"/>
      <c r="Z263" s="128"/>
      <c r="AA263" s="145"/>
      <c r="AB263" s="128"/>
      <c r="AC263" s="128"/>
      <c r="AD263" s="29"/>
    </row>
    <row r="264" spans="1:30" s="33" customFormat="1" ht="15">
      <c r="A264" s="47">
        <v>91</v>
      </c>
      <c r="B264" s="2" t="s">
        <v>270</v>
      </c>
      <c r="C264" s="100">
        <v>643272</v>
      </c>
      <c r="D264" s="96">
        <v>648042</v>
      </c>
      <c r="E264" s="71">
        <v>7416.127237000834</v>
      </c>
      <c r="F264" s="71">
        <v>8100.718780572864</v>
      </c>
      <c r="G264" s="146" t="b">
        <f>IF(E264&lt;-500,IF(F264&lt;-1000,1))</f>
        <v>0</v>
      </c>
      <c r="H264" s="71">
        <v>2164.96909549926</v>
      </c>
      <c r="I264" s="101">
        <v>2095.5524487610373</v>
      </c>
      <c r="J264" s="118" t="b">
        <f>IF(H264&lt;0,IF(I264&lt;0,1))</f>
        <v>0</v>
      </c>
      <c r="K264" s="119">
        <v>7749.053277618177</v>
      </c>
      <c r="L264" s="119">
        <v>7690.586412609059</v>
      </c>
      <c r="M264" s="113" t="b">
        <f>IF(K264&gt;9471,IF(L264&gt;9837,1))</f>
        <v>0</v>
      </c>
      <c r="N264" s="114">
        <v>18.5</v>
      </c>
      <c r="O264" s="114">
        <v>18</v>
      </c>
      <c r="P264" s="115" t="b">
        <f>IF(N264&gt;20.92,IF(O264&gt;20.87,1))</f>
        <v>0</v>
      </c>
      <c r="Q264" s="116">
        <v>89.17479080607085</v>
      </c>
      <c r="R264" s="156">
        <v>87.44808176748334</v>
      </c>
      <c r="S264" s="115">
        <f>IF(Q264&gt;50,IF(R264&gt;50,1))</f>
        <v>1</v>
      </c>
      <c r="T264" s="117">
        <f>J264+M264+P264+S264</f>
        <v>1</v>
      </c>
      <c r="U264" s="47"/>
      <c r="V264" s="47"/>
      <c r="W264" s="104"/>
      <c r="X264"/>
      <c r="Y264" s="121"/>
      <c r="Z264" s="128"/>
      <c r="AA264" s="145"/>
      <c r="AB264" s="128"/>
      <c r="AC264" s="128"/>
      <c r="AD264" s="29"/>
    </row>
    <row r="265" spans="1:30" s="33" customFormat="1" ht="15">
      <c r="A265" s="47">
        <v>561</v>
      </c>
      <c r="B265" s="2" t="s">
        <v>58</v>
      </c>
      <c r="C265" s="100">
        <v>1382</v>
      </c>
      <c r="D265" s="96">
        <v>1364</v>
      </c>
      <c r="E265" s="71">
        <v>856.0057887120116</v>
      </c>
      <c r="F265" s="71">
        <v>-90.17595307917888</v>
      </c>
      <c r="G265" s="146" t="b">
        <f>IF(E265&lt;-500,IF(F265&lt;-1000,1))</f>
        <v>0</v>
      </c>
      <c r="H265" s="71">
        <v>148.3357452966715</v>
      </c>
      <c r="I265" s="101">
        <v>-500</v>
      </c>
      <c r="J265" s="118" t="b">
        <f>IF(H265&lt;0,IF(I265&lt;0,1))</f>
        <v>0</v>
      </c>
      <c r="K265" s="112">
        <v>3209.1172214182343</v>
      </c>
      <c r="L265" s="112">
        <v>3742.6686217008796</v>
      </c>
      <c r="M265" s="113" t="b">
        <f>IF(K265&gt;9471,IF(L265&gt;9837,1))</f>
        <v>0</v>
      </c>
      <c r="N265" s="114">
        <v>19.5</v>
      </c>
      <c r="O265" s="114">
        <v>19.5</v>
      </c>
      <c r="P265" s="115" t="b">
        <f>IF(N265&gt;20.92,IF(O265&gt;20.87,1))</f>
        <v>0</v>
      </c>
      <c r="Q265" s="116">
        <v>49.847683181016514</v>
      </c>
      <c r="R265" s="156">
        <v>57.16007714561234</v>
      </c>
      <c r="S265" s="115" t="b">
        <f>IF(Q265&gt;50,IF(R265&gt;50,1))</f>
        <v>0</v>
      </c>
      <c r="T265" s="117">
        <f>J265+M265+P265+S265</f>
        <v>0</v>
      </c>
      <c r="U265" s="47"/>
      <c r="V265" s="47"/>
      <c r="W265" s="104"/>
      <c r="X265"/>
      <c r="Y265" s="121"/>
      <c r="Z265" s="128"/>
      <c r="AA265" s="145"/>
      <c r="AB265" s="128"/>
      <c r="AC265" s="128"/>
      <c r="AD265" s="29"/>
    </row>
    <row r="266" spans="1:30" s="33" customFormat="1" ht="15">
      <c r="A266" s="47">
        <v>142</v>
      </c>
      <c r="B266" s="2" t="s">
        <v>118</v>
      </c>
      <c r="C266" s="100">
        <v>6820</v>
      </c>
      <c r="D266" s="96">
        <v>6765</v>
      </c>
      <c r="E266" s="71">
        <v>46.334310850439884</v>
      </c>
      <c r="F266" s="71">
        <v>-42.86770140428677</v>
      </c>
      <c r="G266" s="146" t="b">
        <f>IF(E266&lt;-500,IF(F266&lt;-1000,1))</f>
        <v>0</v>
      </c>
      <c r="H266" s="71">
        <v>395.6011730205279</v>
      </c>
      <c r="I266" s="101">
        <v>307.4648928307465</v>
      </c>
      <c r="J266" s="118" t="b">
        <f>IF(H266&lt;0,IF(I266&lt;0,1))</f>
        <v>0</v>
      </c>
      <c r="K266" s="112">
        <v>3029.9120234604106</v>
      </c>
      <c r="L266" s="112">
        <v>2999.408721359941</v>
      </c>
      <c r="M266" s="113" t="b">
        <f>IF(K266&gt;9471,IF(L266&gt;9837,1))</f>
        <v>0</v>
      </c>
      <c r="N266" s="114">
        <v>20.25</v>
      </c>
      <c r="O266" s="114">
        <v>20.75</v>
      </c>
      <c r="P266" s="115" t="b">
        <f>IF(N266&gt;20.92,IF(O266&gt;20.87,1))</f>
        <v>0</v>
      </c>
      <c r="Q266" s="116">
        <v>45.76598998470719</v>
      </c>
      <c r="R266" s="156">
        <v>46.51900160788615</v>
      </c>
      <c r="S266" s="115" t="b">
        <f>IF(Q266&gt;50,IF(R266&gt;50,1))</f>
        <v>0</v>
      </c>
      <c r="T266" s="117">
        <f>J266+M266+P266+S266</f>
        <v>0</v>
      </c>
      <c r="U266" s="47"/>
      <c r="V266" s="47"/>
      <c r="W266" s="104"/>
      <c r="X266"/>
      <c r="Y266" s="121"/>
      <c r="Z266" s="128"/>
      <c r="AA266" s="145"/>
      <c r="AB266" s="128"/>
      <c r="AC266" s="128"/>
      <c r="AD266" s="29"/>
    </row>
    <row r="267" spans="1:30" s="33" customFormat="1" ht="15">
      <c r="A267" s="47">
        <v>146</v>
      </c>
      <c r="B267" s="2" t="s">
        <v>144</v>
      </c>
      <c r="C267" s="100">
        <v>5128</v>
      </c>
      <c r="D267" s="96">
        <v>4973</v>
      </c>
      <c r="E267" s="71">
        <v>484.399375975039</v>
      </c>
      <c r="F267" s="71">
        <v>153.02634224813997</v>
      </c>
      <c r="G267" s="146" t="b">
        <f>IF(E267&lt;-500,IF(F267&lt;-1000,1))</f>
        <v>0</v>
      </c>
      <c r="H267" s="71">
        <v>725.2340093603744</v>
      </c>
      <c r="I267" s="101">
        <v>295.9983913130907</v>
      </c>
      <c r="J267" s="118" t="b">
        <f>IF(H267&lt;0,IF(I267&lt;0,1))</f>
        <v>0</v>
      </c>
      <c r="K267" s="112">
        <v>4169.851794071763</v>
      </c>
      <c r="L267" s="112">
        <v>3916.147194852202</v>
      </c>
      <c r="M267" s="113" t="b">
        <f>IF(K267&gt;9471,IF(L267&gt;9837,1))</f>
        <v>0</v>
      </c>
      <c r="N267" s="114">
        <v>20.75</v>
      </c>
      <c r="O267" s="114">
        <v>20.75</v>
      </c>
      <c r="P267" s="115" t="b">
        <f>IF(N267&gt;20.92,IF(O267&gt;20.87,1))</f>
        <v>0</v>
      </c>
      <c r="Q267" s="116">
        <v>39.67797116402835</v>
      </c>
      <c r="R267" s="156">
        <v>38.71472697032803</v>
      </c>
      <c r="S267" s="115" t="b">
        <f>IF(Q267&gt;50,IF(R267&gt;50,1))</f>
        <v>0</v>
      </c>
      <c r="T267" s="117">
        <f>J267+M267+P267+S267</f>
        <v>0</v>
      </c>
      <c r="U267" s="48"/>
      <c r="V267" s="47"/>
      <c r="W267" s="104"/>
      <c r="X267"/>
      <c r="Y267" s="121"/>
      <c r="Z267" s="128"/>
      <c r="AA267" s="145"/>
      <c r="AB267" s="128"/>
      <c r="AC267" s="128"/>
      <c r="AD267" s="29"/>
    </row>
    <row r="268" spans="1:30" s="33" customFormat="1" ht="15">
      <c r="A268" s="47">
        <v>420</v>
      </c>
      <c r="B268" s="2" t="s">
        <v>221</v>
      </c>
      <c r="C268" s="100">
        <v>9782</v>
      </c>
      <c r="D268" s="96">
        <v>9650</v>
      </c>
      <c r="E268" s="71">
        <v>488.55039869147413</v>
      </c>
      <c r="F268" s="71">
        <v>334.7150259067357</v>
      </c>
      <c r="G268" s="146" t="b">
        <f>IF(E268&lt;-500,IF(F268&lt;-1000,1))</f>
        <v>0</v>
      </c>
      <c r="H268" s="71">
        <v>717.849110611327</v>
      </c>
      <c r="I268" s="101">
        <v>391.6062176165803</v>
      </c>
      <c r="J268" s="118" t="b">
        <f>IF(H268&lt;0,IF(I268&lt;0,1))</f>
        <v>0</v>
      </c>
      <c r="K268" s="112">
        <v>3646.8002453485997</v>
      </c>
      <c r="L268" s="112">
        <v>3760.621761658031</v>
      </c>
      <c r="M268" s="113" t="b">
        <f>IF(K268&gt;9471,IF(L268&gt;9837,1))</f>
        <v>0</v>
      </c>
      <c r="N268" s="114">
        <v>20</v>
      </c>
      <c r="O268" s="114">
        <v>21</v>
      </c>
      <c r="P268" s="115" t="b">
        <f>IF(N268&gt;20.92,IF(O268&gt;20.87,1))</f>
        <v>0</v>
      </c>
      <c r="Q268" s="116">
        <v>48.798930969021434</v>
      </c>
      <c r="R268" s="156">
        <v>51.7587571449509</v>
      </c>
      <c r="S268" s="115" t="b">
        <f>IF(Q268&gt;50,IF(R268&gt;50,1))</f>
        <v>0</v>
      </c>
      <c r="T268" s="117">
        <f>J268+M268+P268+S268</f>
        <v>0</v>
      </c>
      <c r="U268" s="48"/>
      <c r="V268" s="47"/>
      <c r="W268" s="104"/>
      <c r="X268"/>
      <c r="Y268" s="121"/>
      <c r="Z268" s="128"/>
      <c r="AA268" s="145"/>
      <c r="AB268" s="128"/>
      <c r="AC268" s="128"/>
      <c r="AD268" s="29"/>
    </row>
    <row r="269" spans="1:30" s="33" customFormat="1" ht="15">
      <c r="A269" s="47">
        <v>762</v>
      </c>
      <c r="B269" s="2" t="s">
        <v>254</v>
      </c>
      <c r="C269" s="100">
        <v>4075</v>
      </c>
      <c r="D269" s="96">
        <v>3967</v>
      </c>
      <c r="E269" s="71">
        <v>310.18404907975463</v>
      </c>
      <c r="F269" s="71">
        <v>372.32165364255104</v>
      </c>
      <c r="G269" s="146" t="b">
        <f>IF(E269&lt;-500,IF(F269&lt;-1000,1))</f>
        <v>0</v>
      </c>
      <c r="H269" s="71">
        <v>857.9141104294479</v>
      </c>
      <c r="I269" s="101">
        <v>643.8114444164355</v>
      </c>
      <c r="J269" s="118" t="b">
        <f>IF(H269&lt;0,IF(I269&lt;0,1))</f>
        <v>0</v>
      </c>
      <c r="K269" s="112">
        <v>5252.0245398773</v>
      </c>
      <c r="L269" s="112">
        <v>5645.071842702294</v>
      </c>
      <c r="M269" s="113" t="b">
        <f>IF(K269&gt;9471,IF(L269&gt;9837,1))</f>
        <v>0</v>
      </c>
      <c r="N269" s="114">
        <v>20.5</v>
      </c>
      <c r="O269" s="114">
        <v>20.5</v>
      </c>
      <c r="P269" s="115" t="b">
        <f>IF(N269&gt;20.92,IF(O269&gt;20.87,1))</f>
        <v>0</v>
      </c>
      <c r="Q269" s="116">
        <v>46.42348939714712</v>
      </c>
      <c r="R269" s="156">
        <v>49.3732970027248</v>
      </c>
      <c r="S269" s="115" t="b">
        <f>IF(Q269&gt;50,IF(R269&gt;50,1))</f>
        <v>0</v>
      </c>
      <c r="T269" s="117">
        <f>J269+M269+P269+S269</f>
        <v>0</v>
      </c>
      <c r="U269" s="47"/>
      <c r="V269" s="47"/>
      <c r="W269" s="104"/>
      <c r="X269"/>
      <c r="Y269" s="121"/>
      <c r="Z269" s="128"/>
      <c r="AA269" s="145"/>
      <c r="AB269" s="128"/>
      <c r="AC269" s="128"/>
      <c r="AD269" s="29"/>
    </row>
    <row r="270" spans="1:30" s="33" customFormat="1" ht="15">
      <c r="A270" s="47">
        <v>430</v>
      </c>
      <c r="B270" s="2" t="s">
        <v>114</v>
      </c>
      <c r="C270" s="100">
        <v>16150</v>
      </c>
      <c r="D270" s="96">
        <v>16032</v>
      </c>
      <c r="E270" s="71">
        <v>690.9597523219815</v>
      </c>
      <c r="F270" s="71">
        <v>403.94211576846305</v>
      </c>
      <c r="G270" s="146" t="b">
        <f>IF(E270&lt;-500,IF(F270&lt;-1000,1))</f>
        <v>0</v>
      </c>
      <c r="H270" s="71">
        <v>542.9102167182663</v>
      </c>
      <c r="I270" s="101">
        <v>281.125249500998</v>
      </c>
      <c r="J270" s="118" t="b">
        <f>IF(H270&lt;0,IF(I270&lt;0,1))</f>
        <v>0</v>
      </c>
      <c r="K270" s="112">
        <v>3383.5913312693497</v>
      </c>
      <c r="L270" s="112">
        <v>3381.4870259481036</v>
      </c>
      <c r="M270" s="113" t="b">
        <f>IF(K270&gt;9471,IF(L270&gt;9837,1))</f>
        <v>0</v>
      </c>
      <c r="N270" s="114">
        <v>20.5</v>
      </c>
      <c r="O270" s="114">
        <v>20.5</v>
      </c>
      <c r="P270" s="115" t="b">
        <f>IF(N270&gt;20.92,IF(O270&gt;20.87,1))</f>
        <v>0</v>
      </c>
      <c r="Q270" s="116">
        <v>46.062128482210554</v>
      </c>
      <c r="R270" s="156">
        <v>46.191259275615806</v>
      </c>
      <c r="S270" s="115" t="b">
        <f>IF(Q270&gt;50,IF(R270&gt;50,1))</f>
        <v>0</v>
      </c>
      <c r="T270" s="117">
        <f>J270+M270+P270+S270</f>
        <v>0</v>
      </c>
      <c r="U270" s="47"/>
      <c r="V270" s="47"/>
      <c r="W270" s="104"/>
      <c r="X270"/>
      <c r="Y270" s="121"/>
      <c r="Z270" s="128"/>
      <c r="AA270" s="145"/>
      <c r="AB270" s="128"/>
      <c r="AC270" s="128"/>
      <c r="AD270" s="29"/>
    </row>
    <row r="271" spans="1:30" s="33" customFormat="1" ht="15">
      <c r="A271" s="47">
        <v>624</v>
      </c>
      <c r="B271" s="2" t="s">
        <v>179</v>
      </c>
      <c r="C271" s="100">
        <v>5264</v>
      </c>
      <c r="D271" s="96">
        <v>5187</v>
      </c>
      <c r="E271" s="71">
        <v>683.3206686930091</v>
      </c>
      <c r="F271" s="71">
        <v>496.24060150375936</v>
      </c>
      <c r="G271" s="146" t="b">
        <f>IF(E271&lt;-500,IF(F271&lt;-1000,1))</f>
        <v>0</v>
      </c>
      <c r="H271" s="71">
        <v>562.5</v>
      </c>
      <c r="I271" s="101">
        <v>142.66435319066898</v>
      </c>
      <c r="J271" s="118" t="b">
        <f>IF(H271&lt;0,IF(I271&lt;0,1))</f>
        <v>0</v>
      </c>
      <c r="K271" s="112">
        <v>2731.382978723404</v>
      </c>
      <c r="L271" s="112">
        <v>3104.4919992288415</v>
      </c>
      <c r="M271" s="113" t="b">
        <f>IF(K271&gt;9471,IF(L271&gt;9837,1))</f>
        <v>0</v>
      </c>
      <c r="N271" s="114">
        <v>20.25</v>
      </c>
      <c r="O271" s="114">
        <v>20.25</v>
      </c>
      <c r="P271" s="115" t="b">
        <f>IF(N271&gt;20.92,IF(O271&gt;20.87,1))</f>
        <v>0</v>
      </c>
      <c r="Q271" s="116">
        <v>45.4213957981164</v>
      </c>
      <c r="R271" s="156">
        <v>51.52073285994717</v>
      </c>
      <c r="S271" s="115" t="b">
        <f>IF(Q271&gt;50,IF(R271&gt;50,1))</f>
        <v>0</v>
      </c>
      <c r="T271" s="117">
        <f>J271+M271+P271+S271</f>
        <v>0</v>
      </c>
      <c r="U271" s="48"/>
      <c r="V271" s="47"/>
      <c r="W271" s="104"/>
      <c r="X271"/>
      <c r="Y271" s="121"/>
      <c r="Z271" s="128"/>
      <c r="AA271" s="145"/>
      <c r="AB271" s="128"/>
      <c r="AC271" s="128"/>
      <c r="AD271" s="29"/>
    </row>
    <row r="272" spans="1:30" s="33" customFormat="1" ht="15">
      <c r="A272" s="47">
        <v>854</v>
      </c>
      <c r="B272" s="2" t="s">
        <v>24</v>
      </c>
      <c r="C272" s="100">
        <v>3510</v>
      </c>
      <c r="D272" s="96">
        <v>3438</v>
      </c>
      <c r="E272" s="71">
        <v>815.0997150997151</v>
      </c>
      <c r="F272" s="71">
        <v>701.5706806282722</v>
      </c>
      <c r="G272" s="146" t="b">
        <f>IF(E272&lt;-500,IF(F272&lt;-1000,1))</f>
        <v>0</v>
      </c>
      <c r="H272" s="71">
        <v>59.82905982905983</v>
      </c>
      <c r="I272" s="101">
        <v>463.05991855730076</v>
      </c>
      <c r="J272" s="118" t="b">
        <f>IF(H272&lt;0,IF(I272&lt;0,1))</f>
        <v>0</v>
      </c>
      <c r="K272" s="112">
        <v>3107.122507122507</v>
      </c>
      <c r="L272" s="112">
        <v>2830.4246655031993</v>
      </c>
      <c r="M272" s="113" t="b">
        <f>IF(K272&gt;9471,IF(L272&gt;9837,1))</f>
        <v>0</v>
      </c>
      <c r="N272" s="114">
        <v>20.25</v>
      </c>
      <c r="O272" s="114">
        <v>21</v>
      </c>
      <c r="P272" s="115" t="b">
        <f>IF(N272&gt;20.92,IF(O272&gt;20.87,1))</f>
        <v>0</v>
      </c>
      <c r="Q272" s="116">
        <v>40.74787784174066</v>
      </c>
      <c r="R272" s="156">
        <v>38.02575515936302</v>
      </c>
      <c r="S272" s="115" t="b">
        <f>IF(Q272&gt;50,IF(R272&gt;50,1))</f>
        <v>0</v>
      </c>
      <c r="T272" s="117">
        <f>J272+M272+P272+S272</f>
        <v>0</v>
      </c>
      <c r="U272" s="47" t="s">
        <v>344</v>
      </c>
      <c r="V272" s="47"/>
      <c r="W272" s="104"/>
      <c r="X272"/>
      <c r="Y272" s="121"/>
      <c r="Z272" s="128"/>
      <c r="AA272" s="145"/>
      <c r="AB272" s="128"/>
      <c r="AC272" s="128"/>
      <c r="AD272" s="29"/>
    </row>
    <row r="273" spans="1:30" s="33" customFormat="1" ht="15">
      <c r="A273" s="47">
        <v>734</v>
      </c>
      <c r="B273" s="2" t="s">
        <v>291</v>
      </c>
      <c r="C273" s="100">
        <v>52984</v>
      </c>
      <c r="D273" s="96">
        <v>52321</v>
      </c>
      <c r="E273" s="71">
        <v>988.9589309980371</v>
      </c>
      <c r="F273" s="71">
        <v>733.0708510922956</v>
      </c>
      <c r="G273" s="146" t="b">
        <f>IF(E273&lt;-500,IF(F273&lt;-1000,1))</f>
        <v>0</v>
      </c>
      <c r="H273" s="71">
        <v>658.9725200060395</v>
      </c>
      <c r="I273" s="101">
        <v>247.0900785535445</v>
      </c>
      <c r="J273" s="118" t="b">
        <f>IF(H273&lt;0,IF(I273&lt;0,1))</f>
        <v>0</v>
      </c>
      <c r="K273" s="112">
        <v>2926.336252453571</v>
      </c>
      <c r="L273" s="112">
        <v>3130.463867280824</v>
      </c>
      <c r="M273" s="113" t="b">
        <f>IF(K273&gt;9471,IF(L273&gt;9837,1))</f>
        <v>0</v>
      </c>
      <c r="N273" s="114">
        <v>20.75</v>
      </c>
      <c r="O273" s="114">
        <v>20.75</v>
      </c>
      <c r="P273" s="115" t="b">
        <f>IF(N273&gt;20.92,IF(O273&gt;20.87,1))</f>
        <v>0</v>
      </c>
      <c r="Q273" s="116">
        <v>46.30361418563322</v>
      </c>
      <c r="R273" s="156">
        <v>51.17813990593162</v>
      </c>
      <c r="S273" s="115" t="b">
        <f>IF(Q273&gt;50,IF(R273&gt;50,1))</f>
        <v>0</v>
      </c>
      <c r="T273" s="117">
        <f>J273+M273+P273+S273</f>
        <v>0</v>
      </c>
      <c r="U273" s="47"/>
      <c r="V273" s="47"/>
      <c r="W273" s="104"/>
      <c r="X273"/>
      <c r="Y273" s="121"/>
      <c r="Z273" s="128"/>
      <c r="AA273" s="145"/>
      <c r="AB273" s="128"/>
      <c r="AC273" s="128"/>
      <c r="AD273" s="29"/>
    </row>
    <row r="274" spans="1:30" s="33" customFormat="1" ht="15">
      <c r="A274" s="47">
        <v>102</v>
      </c>
      <c r="B274" s="2" t="s">
        <v>39</v>
      </c>
      <c r="C274" s="100">
        <v>10207</v>
      </c>
      <c r="D274" s="96">
        <v>10091</v>
      </c>
      <c r="E274" s="71">
        <v>1064.0736749289704</v>
      </c>
      <c r="F274" s="71">
        <v>744.5248241006838</v>
      </c>
      <c r="G274" s="146" t="b">
        <f>IF(E274&lt;-500,IF(F274&lt;-1000,1))</f>
        <v>0</v>
      </c>
      <c r="H274" s="71">
        <v>480.55256196727737</v>
      </c>
      <c r="I274" s="101">
        <v>126.05291844217619</v>
      </c>
      <c r="J274" s="118" t="b">
        <f>IF(H274&lt;0,IF(I274&lt;0,1))</f>
        <v>0</v>
      </c>
      <c r="K274" s="112">
        <v>2799.255412951896</v>
      </c>
      <c r="L274" s="112">
        <v>3040.3329699732435</v>
      </c>
      <c r="M274" s="113" t="b">
        <f>IF(K274&gt;9471,IF(L274&gt;9837,1))</f>
        <v>0</v>
      </c>
      <c r="N274" s="114">
        <v>20.75</v>
      </c>
      <c r="O274" s="114">
        <v>20.75</v>
      </c>
      <c r="P274" s="115" t="b">
        <f>IF(N274&gt;20.92,IF(O274&gt;20.87,1))</f>
        <v>0</v>
      </c>
      <c r="Q274" s="116">
        <v>48.681383303553254</v>
      </c>
      <c r="R274" s="156">
        <v>54.28499276842903</v>
      </c>
      <c r="S274" s="115" t="b">
        <f>IF(Q274&gt;50,IF(R274&gt;50,1))</f>
        <v>0</v>
      </c>
      <c r="T274" s="117">
        <f>J274+M274+P274+S274</f>
        <v>0</v>
      </c>
      <c r="U274" s="47"/>
      <c r="V274" s="47"/>
      <c r="W274" s="104"/>
      <c r="X274"/>
      <c r="Y274" s="121"/>
      <c r="Z274" s="128"/>
      <c r="AA274" s="145"/>
      <c r="AB274" s="128"/>
      <c r="AC274" s="128"/>
      <c r="AD274" s="29"/>
    </row>
    <row r="275" spans="1:30" s="33" customFormat="1" ht="15">
      <c r="A275" s="47">
        <v>79</v>
      </c>
      <c r="B275" s="2" t="s">
        <v>148</v>
      </c>
      <c r="C275" s="100">
        <v>7151</v>
      </c>
      <c r="D275" s="96">
        <v>7018</v>
      </c>
      <c r="E275" s="71">
        <v>1152.5660746748706</v>
      </c>
      <c r="F275" s="71">
        <v>806.0701054431462</v>
      </c>
      <c r="G275" s="146" t="b">
        <f>IF(E275&lt;-500,IF(F275&lt;-1000,1))</f>
        <v>0</v>
      </c>
      <c r="H275" s="71">
        <v>558.5232834568592</v>
      </c>
      <c r="I275" s="101">
        <v>108.72043317184384</v>
      </c>
      <c r="J275" s="118" t="b">
        <f>IF(H275&lt;0,IF(I275&lt;0,1))</f>
        <v>0</v>
      </c>
      <c r="K275" s="112">
        <v>3287.372395469165</v>
      </c>
      <c r="L275" s="112">
        <v>3533.3428327158736</v>
      </c>
      <c r="M275" s="113" t="b">
        <f>IF(K275&gt;9471,IF(L275&gt;9837,1))</f>
        <v>0</v>
      </c>
      <c r="N275" s="114">
        <v>20.75</v>
      </c>
      <c r="O275" s="114">
        <v>20.75</v>
      </c>
      <c r="P275" s="115" t="b">
        <f>IF(N275&gt;20.92,IF(O275&gt;20.87,1))</f>
        <v>0</v>
      </c>
      <c r="Q275" s="116">
        <v>44.62177642724608</v>
      </c>
      <c r="R275" s="156">
        <v>48.31412835972586</v>
      </c>
      <c r="S275" s="115" t="b">
        <f>IF(Q275&gt;50,IF(R275&gt;50,1))</f>
        <v>0</v>
      </c>
      <c r="T275" s="117">
        <f>J275+M275+P275+S275</f>
        <v>0</v>
      </c>
      <c r="U275" s="47"/>
      <c r="V275" s="47"/>
      <c r="W275" s="104"/>
      <c r="X275"/>
      <c r="Y275" s="121"/>
      <c r="Z275" s="128"/>
      <c r="AA275" s="145"/>
      <c r="AB275" s="128"/>
      <c r="AC275" s="128"/>
      <c r="AD275" s="29"/>
    </row>
    <row r="276" spans="1:30" s="33" customFormat="1" ht="15">
      <c r="A276" s="47">
        <v>226</v>
      </c>
      <c r="B276" s="2" t="s">
        <v>71</v>
      </c>
      <c r="C276" s="100">
        <v>4146</v>
      </c>
      <c r="D276" s="96">
        <v>4031</v>
      </c>
      <c r="E276" s="71">
        <v>1234.6840328027013</v>
      </c>
      <c r="F276" s="71">
        <v>871.7439841230464</v>
      </c>
      <c r="G276" s="146" t="b">
        <f>IF(E276&lt;-500,IF(F276&lt;-1000,1))</f>
        <v>0</v>
      </c>
      <c r="H276" s="71">
        <v>938.2537385431742</v>
      </c>
      <c r="I276" s="101">
        <v>640.2877697841727</v>
      </c>
      <c r="J276" s="118" t="b">
        <f>IF(H276&lt;0,IF(I276&lt;0,1))</f>
        <v>0</v>
      </c>
      <c r="K276" s="112">
        <v>5388.567293777134</v>
      </c>
      <c r="L276" s="112">
        <v>6008.930786405358</v>
      </c>
      <c r="M276" s="113" t="b">
        <f>IF(K276&gt;9471,IF(L276&gt;9837,1))</f>
        <v>0</v>
      </c>
      <c r="N276" s="114">
        <v>20</v>
      </c>
      <c r="O276" s="114">
        <v>21</v>
      </c>
      <c r="P276" s="115" t="b">
        <f>IF(N276&gt;20.92,IF(O276&gt;20.87,1))</f>
        <v>0</v>
      </c>
      <c r="Q276" s="116">
        <v>49.62879458893631</v>
      </c>
      <c r="R276" s="156">
        <v>53.99664161463343</v>
      </c>
      <c r="S276" s="115" t="b">
        <f>IF(Q276&gt;50,IF(R276&gt;50,1))</f>
        <v>0</v>
      </c>
      <c r="T276" s="117">
        <f>J276+M276+P276+S276</f>
        <v>0</v>
      </c>
      <c r="U276" s="47"/>
      <c r="V276" s="47"/>
      <c r="W276" s="104"/>
      <c r="X276"/>
      <c r="Y276" s="121"/>
      <c r="Z276" s="128"/>
      <c r="AA276" s="145"/>
      <c r="AB276" s="128"/>
      <c r="AC276" s="128"/>
      <c r="AD276" s="29"/>
    </row>
    <row r="277" spans="1:30" s="33" customFormat="1" ht="15">
      <c r="A277" s="47">
        <v>777</v>
      </c>
      <c r="B277" s="2" t="s">
        <v>145</v>
      </c>
      <c r="C277" s="100">
        <v>8051</v>
      </c>
      <c r="D277" s="96">
        <v>7862</v>
      </c>
      <c r="E277" s="71">
        <v>1609.8621289280834</v>
      </c>
      <c r="F277" s="71">
        <v>903.4596794708726</v>
      </c>
      <c r="G277" s="146" t="b">
        <f>IF(E277&lt;-500,IF(F277&lt;-1000,1))</f>
        <v>0</v>
      </c>
      <c r="H277" s="71">
        <v>776.425288784002</v>
      </c>
      <c r="I277" s="101">
        <v>138.0055965403205</v>
      </c>
      <c r="J277" s="118" t="b">
        <f>IF(H277&lt;0,IF(I277&lt;0,1))</f>
        <v>0</v>
      </c>
      <c r="K277" s="112">
        <v>3188.1753819401315</v>
      </c>
      <c r="L277" s="112">
        <v>3986.263037395065</v>
      </c>
      <c r="M277" s="113" t="b">
        <f>IF(K277&gt;9471,IF(L277&gt;9837,1))</f>
        <v>0</v>
      </c>
      <c r="N277" s="114">
        <v>20.5</v>
      </c>
      <c r="O277" s="114">
        <v>20.5</v>
      </c>
      <c r="P277" s="115" t="b">
        <f>IF(N277&gt;20.92,IF(O277&gt;20.87,1))</f>
        <v>0</v>
      </c>
      <c r="Q277" s="116">
        <v>34.45680331878046</v>
      </c>
      <c r="R277" s="156">
        <v>42.29458231135478</v>
      </c>
      <c r="S277" s="115" t="b">
        <f>IF(Q277&gt;50,IF(R277&gt;50,1))</f>
        <v>0</v>
      </c>
      <c r="T277" s="117">
        <f>J277+M277+P277+S277</f>
        <v>0</v>
      </c>
      <c r="U277" s="47"/>
      <c r="V277" s="47"/>
      <c r="W277" s="104"/>
      <c r="X277"/>
      <c r="Y277" s="121"/>
      <c r="Z277" s="128"/>
      <c r="AA277" s="145"/>
      <c r="AB277" s="128"/>
      <c r="AC277" s="128"/>
      <c r="AD277" s="29"/>
    </row>
    <row r="278" spans="1:30" s="33" customFormat="1" ht="15">
      <c r="A278" s="47">
        <v>445</v>
      </c>
      <c r="B278" s="2" t="s">
        <v>303</v>
      </c>
      <c r="C278" s="100">
        <v>15285</v>
      </c>
      <c r="D278" s="96">
        <v>15217</v>
      </c>
      <c r="E278" s="71">
        <v>1052.5351651946353</v>
      </c>
      <c r="F278" s="71">
        <v>945.8500361437866</v>
      </c>
      <c r="G278" s="146" t="b">
        <f>IF(E278&lt;-500,IF(F278&lt;-1000,1))</f>
        <v>0</v>
      </c>
      <c r="H278" s="71">
        <v>480.14393195943734</v>
      </c>
      <c r="I278" s="101">
        <v>372.74101334034305</v>
      </c>
      <c r="J278" s="118" t="b">
        <f>IF(H278&lt;0,IF(I278&lt;0,1))</f>
        <v>0</v>
      </c>
      <c r="K278" s="112">
        <v>3607.262021589794</v>
      </c>
      <c r="L278" s="112">
        <v>3404.416113557206</v>
      </c>
      <c r="M278" s="113" t="b">
        <f>IF(K278&gt;9471,IF(L278&gt;9837,1))</f>
        <v>0</v>
      </c>
      <c r="N278" s="114">
        <v>19.75</v>
      </c>
      <c r="O278" s="114">
        <v>19.75</v>
      </c>
      <c r="P278" s="115" t="b">
        <f>IF(N278&gt;20.92,IF(O278&gt;20.87,1))</f>
        <v>0</v>
      </c>
      <c r="Q278" s="116">
        <v>51.40909246634006</v>
      </c>
      <c r="R278" s="156">
        <v>49.658532551392405</v>
      </c>
      <c r="S278" s="115" t="b">
        <f>IF(Q278&gt;50,IF(R278&gt;50,1))</f>
        <v>0</v>
      </c>
      <c r="T278" s="117">
        <f>J278+M278+P278+S278</f>
        <v>0</v>
      </c>
      <c r="U278" s="48"/>
      <c r="V278" s="47"/>
      <c r="W278" s="104"/>
      <c r="X278"/>
      <c r="Y278" s="121"/>
      <c r="Z278" s="128"/>
      <c r="AA278" s="145"/>
      <c r="AB278" s="128"/>
      <c r="AC278" s="128"/>
      <c r="AD278" s="29"/>
    </row>
    <row r="279" spans="1:30" s="33" customFormat="1" ht="15">
      <c r="A279" s="47">
        <v>560</v>
      </c>
      <c r="B279" s="2" t="s">
        <v>52</v>
      </c>
      <c r="C279" s="100">
        <v>16221</v>
      </c>
      <c r="D279" s="96">
        <v>16091</v>
      </c>
      <c r="E279" s="71">
        <v>1075.8892793292646</v>
      </c>
      <c r="F279" s="71">
        <v>1012.7400410167173</v>
      </c>
      <c r="G279" s="146" t="b">
        <f>IF(E279&lt;-500,IF(F279&lt;-1000,1))</f>
        <v>0</v>
      </c>
      <c r="H279" s="71">
        <v>675.3591023981259</v>
      </c>
      <c r="I279" s="101">
        <v>477.34758560686095</v>
      </c>
      <c r="J279" s="118" t="b">
        <f>IF(H279&lt;0,IF(I279&lt;0,1))</f>
        <v>0</v>
      </c>
      <c r="K279" s="112">
        <v>3608.470501202145</v>
      </c>
      <c r="L279" s="112">
        <v>3872.3510036666457</v>
      </c>
      <c r="M279" s="113" t="b">
        <f>IF(K279&gt;9471,IF(L279&gt;9837,1))</f>
        <v>0</v>
      </c>
      <c r="N279" s="114">
        <v>20.75</v>
      </c>
      <c r="O279" s="114">
        <v>20.75</v>
      </c>
      <c r="P279" s="115" t="b">
        <f>IF(N279&gt;20.92,IF(O279&gt;20.87,1))</f>
        <v>0</v>
      </c>
      <c r="Q279" s="116">
        <v>49.868444339566985</v>
      </c>
      <c r="R279" s="156">
        <v>52.951656195616906</v>
      </c>
      <c r="S279" s="115" t="b">
        <f>IF(Q279&gt;50,IF(R279&gt;50,1))</f>
        <v>0</v>
      </c>
      <c r="T279" s="117">
        <f>J279+M279+P279+S279</f>
        <v>0</v>
      </c>
      <c r="U279" s="47"/>
      <c r="V279" s="47"/>
      <c r="W279" s="104"/>
      <c r="X279"/>
      <c r="Y279" s="121"/>
      <c r="Z279" s="128"/>
      <c r="AA279" s="145"/>
      <c r="AB279" s="128"/>
      <c r="AC279" s="128"/>
      <c r="AD279" s="29"/>
    </row>
    <row r="280" spans="1:30" s="33" customFormat="1" ht="15">
      <c r="A280" s="47">
        <v>935</v>
      </c>
      <c r="B280" s="2" t="s">
        <v>99</v>
      </c>
      <c r="C280" s="100">
        <v>3207</v>
      </c>
      <c r="D280" s="96">
        <v>3150</v>
      </c>
      <c r="E280" s="71">
        <v>1269.4106641721235</v>
      </c>
      <c r="F280" s="71">
        <v>1068.888888888889</v>
      </c>
      <c r="G280" s="146" t="b">
        <f>IF(E280&lt;-500,IF(F280&lt;-1000,1))</f>
        <v>0</v>
      </c>
      <c r="H280" s="71">
        <v>898.6591830371063</v>
      </c>
      <c r="I280" s="101">
        <v>537.1428571428571</v>
      </c>
      <c r="J280" s="118" t="b">
        <f>IF(H280&lt;0,IF(I280&lt;0,1))</f>
        <v>0</v>
      </c>
      <c r="K280" s="119">
        <v>7318.36607421266</v>
      </c>
      <c r="L280" s="119">
        <v>8676.190476190475</v>
      </c>
      <c r="M280" s="113" t="b">
        <f>IF(K280&gt;9471,IF(L280&gt;9837,1))</f>
        <v>0</v>
      </c>
      <c r="N280" s="114">
        <v>20</v>
      </c>
      <c r="O280" s="114">
        <v>20</v>
      </c>
      <c r="P280" s="115" t="b">
        <f>IF(N280&gt;20.92,IF(O280&gt;20.87,1))</f>
        <v>0</v>
      </c>
      <c r="Q280" s="116">
        <v>86.36305200231408</v>
      </c>
      <c r="R280" s="156">
        <v>35.89237611977698</v>
      </c>
      <c r="S280" s="115" t="b">
        <f>IF(Q280&gt;50,IF(R280&gt;50,1))</f>
        <v>0</v>
      </c>
      <c r="T280" s="117">
        <f>J280+M280+P280+S280</f>
        <v>0</v>
      </c>
      <c r="U280" s="47"/>
      <c r="V280" s="47"/>
      <c r="W280" s="104"/>
      <c r="X280"/>
      <c r="Y280" s="121"/>
      <c r="Z280" s="128"/>
      <c r="AA280" s="145"/>
      <c r="AB280" s="128"/>
      <c r="AC280" s="128"/>
      <c r="AD280" s="29"/>
    </row>
    <row r="281" spans="1:30" s="33" customFormat="1" ht="15">
      <c r="A281" s="47">
        <v>169</v>
      </c>
      <c r="B281" s="2" t="s">
        <v>165</v>
      </c>
      <c r="C281" s="100">
        <v>5286</v>
      </c>
      <c r="D281" s="96">
        <v>5195</v>
      </c>
      <c r="E281" s="71">
        <v>1277.7147181233445</v>
      </c>
      <c r="F281" s="71">
        <v>1172.6660250240618</v>
      </c>
      <c r="G281" s="146" t="b">
        <f>IF(E281&lt;-500,IF(F281&lt;-1000,1))</f>
        <v>0</v>
      </c>
      <c r="H281" s="71">
        <v>538.9708664396519</v>
      </c>
      <c r="I281" s="101">
        <v>415.20692974013474</v>
      </c>
      <c r="J281" s="118" t="b">
        <f>IF(H281&lt;0,IF(I281&lt;0,1))</f>
        <v>0</v>
      </c>
      <c r="K281" s="112">
        <v>3997.35149451381</v>
      </c>
      <c r="L281" s="112">
        <v>3610.202117420597</v>
      </c>
      <c r="M281" s="113" t="b">
        <f>IF(K281&gt;9471,IF(L281&gt;9837,1))</f>
        <v>0</v>
      </c>
      <c r="N281" s="114">
        <v>20.5</v>
      </c>
      <c r="O281" s="114">
        <v>21.25</v>
      </c>
      <c r="P281" s="115" t="b">
        <f>IF(N281&gt;20.92,IF(O281&gt;20.87,1))</f>
        <v>0</v>
      </c>
      <c r="Q281" s="116">
        <v>46.31053036126057</v>
      </c>
      <c r="R281" s="156">
        <v>43.484298783133994</v>
      </c>
      <c r="S281" s="115" t="b">
        <f>IF(Q281&gt;50,IF(R281&gt;50,1))</f>
        <v>0</v>
      </c>
      <c r="T281" s="117">
        <f>J281+M281+P281+S281</f>
        <v>0</v>
      </c>
      <c r="U281" s="47"/>
      <c r="V281" s="47"/>
      <c r="W281" s="104"/>
      <c r="X281"/>
      <c r="Y281" s="121"/>
      <c r="Z281" s="128"/>
      <c r="AA281" s="145"/>
      <c r="AB281" s="128"/>
      <c r="AC281" s="128"/>
      <c r="AD281" s="29"/>
    </row>
    <row r="282" spans="1:30" s="33" customFormat="1" ht="15">
      <c r="A282" s="47">
        <v>61</v>
      </c>
      <c r="B282" s="2" t="s">
        <v>216</v>
      </c>
      <c r="C282" s="100">
        <v>17185</v>
      </c>
      <c r="D282" s="96">
        <v>17028</v>
      </c>
      <c r="E282" s="71">
        <v>1493.569973814373</v>
      </c>
      <c r="F282" s="71">
        <v>1256.988489546629</v>
      </c>
      <c r="G282" s="146" t="b">
        <f>IF(E282&lt;-500,IF(F282&lt;-1000,1))</f>
        <v>0</v>
      </c>
      <c r="H282" s="71">
        <v>684.2013383764911</v>
      </c>
      <c r="I282" s="101">
        <v>435.4005167958656</v>
      </c>
      <c r="J282" s="118" t="b">
        <f>IF(H282&lt;0,IF(I282&lt;0,1))</f>
        <v>0</v>
      </c>
      <c r="K282" s="112">
        <v>3828.9787605469887</v>
      </c>
      <c r="L282" s="112">
        <v>4002.877613342729</v>
      </c>
      <c r="M282" s="113" t="b">
        <f>IF(K282&gt;9471,IF(L282&gt;9837,1))</f>
        <v>0</v>
      </c>
      <c r="N282" s="114">
        <v>20.5</v>
      </c>
      <c r="O282" s="114">
        <v>20.5</v>
      </c>
      <c r="P282" s="115" t="b">
        <f>IF(N282&gt;20.92,IF(O282&gt;20.87,1))</f>
        <v>0</v>
      </c>
      <c r="Q282" s="116">
        <v>49.53585460317105</v>
      </c>
      <c r="R282" s="156">
        <v>48.494517899254525</v>
      </c>
      <c r="S282" s="115" t="b">
        <f>IF(Q282&gt;50,IF(R282&gt;50,1))</f>
        <v>0</v>
      </c>
      <c r="T282" s="117">
        <f>J282+M282+P282+S282</f>
        <v>0</v>
      </c>
      <c r="U282" s="47"/>
      <c r="V282" s="50"/>
      <c r="W282" s="104"/>
      <c r="X282"/>
      <c r="Y282" s="121"/>
      <c r="Z282" s="128"/>
      <c r="AA282" s="145"/>
      <c r="AB282" s="128"/>
      <c r="AC282" s="128"/>
      <c r="AD282" s="29"/>
    </row>
    <row r="283" spans="1:30" s="33" customFormat="1" ht="15">
      <c r="A283" s="47">
        <v>16</v>
      </c>
      <c r="B283" s="2" t="s">
        <v>63</v>
      </c>
      <c r="C283" s="100">
        <v>8248</v>
      </c>
      <c r="D283" s="96">
        <v>8149</v>
      </c>
      <c r="E283" s="71">
        <v>1182.2259941804075</v>
      </c>
      <c r="F283" s="71">
        <v>1291.814946619217</v>
      </c>
      <c r="G283" s="146" t="b">
        <f>IF(E283&lt;-500,IF(F283&lt;-1000,1))</f>
        <v>0</v>
      </c>
      <c r="H283" s="71">
        <v>834.3840931134821</v>
      </c>
      <c r="I283" s="101">
        <v>588.4157565345441</v>
      </c>
      <c r="J283" s="118" t="b">
        <f>IF(H283&lt;0,IF(I283&lt;0,1))</f>
        <v>0</v>
      </c>
      <c r="K283" s="119">
        <v>3014.427740058196</v>
      </c>
      <c r="L283" s="119">
        <v>2835.6853601668918</v>
      </c>
      <c r="M283" s="113" t="b">
        <f>IF(K283&gt;9471,IF(L283&gt;9837,1))</f>
        <v>0</v>
      </c>
      <c r="N283" s="114">
        <v>20.75</v>
      </c>
      <c r="O283" s="114">
        <v>20.75</v>
      </c>
      <c r="P283" s="115" t="b">
        <f>IF(N283&gt;20.92,IF(O283&gt;20.87,1))</f>
        <v>0</v>
      </c>
      <c r="Q283" s="116">
        <v>39.584655642781584</v>
      </c>
      <c r="R283" s="156">
        <v>38.46864598292311</v>
      </c>
      <c r="S283" s="115" t="b">
        <f>IF(Q283&gt;50,IF(R283&gt;50,1))</f>
        <v>0</v>
      </c>
      <c r="T283" s="117">
        <f>J283+M283+P283+S283</f>
        <v>0</v>
      </c>
      <c r="U283" s="47"/>
      <c r="V283" s="74"/>
      <c r="W283" s="104"/>
      <c r="X283"/>
      <c r="Y283" s="121"/>
      <c r="Z283" s="128"/>
      <c r="AA283" s="145"/>
      <c r="AB283" s="128"/>
      <c r="AC283" s="128"/>
      <c r="AD283" s="29"/>
    </row>
    <row r="284" spans="1:30" s="33" customFormat="1" ht="15">
      <c r="A284" s="47">
        <v>608</v>
      </c>
      <c r="B284" s="2" t="s">
        <v>70</v>
      </c>
      <c r="C284" s="100">
        <v>2166</v>
      </c>
      <c r="D284" s="96">
        <v>2146</v>
      </c>
      <c r="E284" s="71">
        <v>1638.0424746075714</v>
      </c>
      <c r="F284" s="71">
        <v>1317.3345759552658</v>
      </c>
      <c r="G284" s="146" t="b">
        <f>IF(E284&lt;-500,IF(F284&lt;-1000,1))</f>
        <v>0</v>
      </c>
      <c r="H284" s="71">
        <v>192.0590951061865</v>
      </c>
      <c r="I284" s="101">
        <v>16.309412861136998</v>
      </c>
      <c r="J284" s="118" t="b">
        <f>IF(H284&lt;0,IF(I284&lt;0,1))</f>
        <v>0</v>
      </c>
      <c r="K284" s="112">
        <v>2435.826408125577</v>
      </c>
      <c r="L284" s="112">
        <v>2344.8275862068963</v>
      </c>
      <c r="M284" s="113" t="b">
        <f>IF(K284&gt;9471,IF(L284&gt;9837,1))</f>
        <v>0</v>
      </c>
      <c r="N284" s="114">
        <v>20.5</v>
      </c>
      <c r="O284" s="114">
        <v>20.5</v>
      </c>
      <c r="P284" s="115" t="b">
        <f>IF(N284&gt;20.92,IF(O284&gt;20.87,1))</f>
        <v>0</v>
      </c>
      <c r="Q284" s="116">
        <v>33.482368492671355</v>
      </c>
      <c r="R284" s="156">
        <v>33.89511640667869</v>
      </c>
      <c r="S284" s="115" t="b">
        <f>IF(Q284&gt;50,IF(R284&gt;50,1))</f>
        <v>0</v>
      </c>
      <c r="T284" s="117">
        <f>J284+M284+P284+S284</f>
        <v>0</v>
      </c>
      <c r="U284" s="47"/>
      <c r="V284" s="47"/>
      <c r="W284" s="104"/>
      <c r="X284"/>
      <c r="Y284" s="121"/>
      <c r="Z284" s="128"/>
      <c r="AA284" s="145"/>
      <c r="AB284" s="128"/>
      <c r="AC284" s="128"/>
      <c r="AD284" s="29"/>
    </row>
    <row r="285" spans="1:30" s="33" customFormat="1" ht="15">
      <c r="A285" s="47">
        <v>484</v>
      </c>
      <c r="B285" s="2" t="s">
        <v>181</v>
      </c>
      <c r="C285" s="100">
        <v>3156</v>
      </c>
      <c r="D285" s="96">
        <v>3115</v>
      </c>
      <c r="E285" s="71">
        <v>1838.7198986058302</v>
      </c>
      <c r="F285" s="71">
        <v>1447.833065810594</v>
      </c>
      <c r="G285" s="146" t="b">
        <f>IF(E285&lt;-500,IF(F285&lt;-1000,1))</f>
        <v>0</v>
      </c>
      <c r="H285" s="71">
        <v>422.6869455006337</v>
      </c>
      <c r="I285" s="101">
        <v>-36.2760834670947</v>
      </c>
      <c r="J285" s="118" t="b">
        <f>IF(H285&lt;0,IF(I285&lt;0,1))</f>
        <v>0</v>
      </c>
      <c r="K285" s="112">
        <v>763.3079847908745</v>
      </c>
      <c r="L285" s="112">
        <v>768.860353130016</v>
      </c>
      <c r="M285" s="113" t="b">
        <f>IF(K285&gt;9471,IF(L285&gt;9837,1))</f>
        <v>0</v>
      </c>
      <c r="N285" s="114">
        <v>19.5</v>
      </c>
      <c r="O285" s="114">
        <v>19.5</v>
      </c>
      <c r="P285" s="115" t="b">
        <f>IF(N285&gt;20.92,IF(O285&gt;20.87,1))</f>
        <v>0</v>
      </c>
      <c r="Q285" s="116">
        <v>20.634532506036617</v>
      </c>
      <c r="R285" s="156">
        <v>21.171325940965172</v>
      </c>
      <c r="S285" s="115" t="b">
        <f>IF(Q285&gt;50,IF(R285&gt;50,1))</f>
        <v>0</v>
      </c>
      <c r="T285" s="117">
        <f>J285+M285+P285+S285</f>
        <v>0</v>
      </c>
      <c r="U285" s="47"/>
      <c r="V285" s="47"/>
      <c r="W285" s="104"/>
      <c r="X285"/>
      <c r="Y285" s="121"/>
      <c r="Z285" s="128"/>
      <c r="AA285" s="145"/>
      <c r="AB285" s="128"/>
      <c r="AC285" s="128"/>
      <c r="AD285" s="29"/>
    </row>
    <row r="286" spans="1:30" s="33" customFormat="1" ht="15">
      <c r="A286" s="47">
        <v>890</v>
      </c>
      <c r="B286" s="2" t="s">
        <v>15</v>
      </c>
      <c r="C286" s="100">
        <v>1242</v>
      </c>
      <c r="D286" s="96">
        <v>1232</v>
      </c>
      <c r="E286" s="71">
        <v>835.7487922705315</v>
      </c>
      <c r="F286" s="71">
        <v>1469.155844155844</v>
      </c>
      <c r="G286" s="146" t="b">
        <f>IF(E286&lt;-500,IF(F286&lt;-1000,1))</f>
        <v>0</v>
      </c>
      <c r="H286" s="71">
        <v>1843.8003220611915</v>
      </c>
      <c r="I286" s="101">
        <v>1171.2662337662339</v>
      </c>
      <c r="J286" s="118" t="b">
        <f>IF(H286&lt;0,IF(I286&lt;0,1))</f>
        <v>0</v>
      </c>
      <c r="K286" s="119">
        <v>5279.38808373591</v>
      </c>
      <c r="L286" s="119">
        <v>6317.37012987013</v>
      </c>
      <c r="M286" s="113" t="b">
        <f>IF(K286&gt;9471,IF(L286&gt;9837,1))</f>
        <v>0</v>
      </c>
      <c r="N286" s="114">
        <v>20.75</v>
      </c>
      <c r="O286" s="114">
        <v>21</v>
      </c>
      <c r="P286" s="115" t="b">
        <f>IF(N286&gt;20.92,IF(O286&gt;20.87,1))</f>
        <v>0</v>
      </c>
      <c r="Q286" s="116">
        <v>46.344956756458984</v>
      </c>
      <c r="R286" s="156">
        <v>55.16006511123169</v>
      </c>
      <c r="S286" s="115" t="b">
        <f>IF(Q286&gt;50,IF(R286&gt;50,1))</f>
        <v>0</v>
      </c>
      <c r="T286" s="117">
        <f>J286+M286+P286+S286</f>
        <v>0</v>
      </c>
      <c r="U286" s="47" t="s">
        <v>344</v>
      </c>
      <c r="V286" s="47"/>
      <c r="W286" s="104"/>
      <c r="X286"/>
      <c r="Y286" s="121"/>
      <c r="Z286" s="128"/>
      <c r="AA286" s="145"/>
      <c r="AB286" s="128"/>
      <c r="AC286" s="128"/>
      <c r="AD286" s="29"/>
    </row>
    <row r="287" spans="1:30" s="33" customFormat="1" ht="15">
      <c r="A287" s="47">
        <v>889</v>
      </c>
      <c r="B287" s="2" t="s">
        <v>12</v>
      </c>
      <c r="C287" s="100">
        <v>2768</v>
      </c>
      <c r="D287" s="96">
        <v>2702</v>
      </c>
      <c r="E287" s="71">
        <v>1687.8612716763007</v>
      </c>
      <c r="F287" s="71">
        <v>1529.9777942264989</v>
      </c>
      <c r="G287" s="146" t="b">
        <f>IF(E287&lt;-500,IF(F287&lt;-1000,1))</f>
        <v>0</v>
      </c>
      <c r="H287" s="71">
        <v>1228.3236994219653</v>
      </c>
      <c r="I287" s="101">
        <v>838.6380458919319</v>
      </c>
      <c r="J287" s="118" t="b">
        <f>IF(H287&lt;0,IF(I287&lt;0,1))</f>
        <v>0</v>
      </c>
      <c r="K287" s="119">
        <v>4850.07225433526</v>
      </c>
      <c r="L287" s="119">
        <v>4682.087342709105</v>
      </c>
      <c r="M287" s="113" t="b">
        <f>IF(K287&gt;9471,IF(L287&gt;9837,1))</f>
        <v>0</v>
      </c>
      <c r="N287" s="114">
        <v>20.5</v>
      </c>
      <c r="O287" s="114">
        <v>20.5</v>
      </c>
      <c r="P287" s="115" t="b">
        <f>IF(N287&gt;20.92,IF(O287&gt;20.87,1))</f>
        <v>0</v>
      </c>
      <c r="Q287" s="116">
        <v>38.83456316115744</v>
      </c>
      <c r="R287" s="156">
        <v>37.36735423870275</v>
      </c>
      <c r="S287" s="115" t="b">
        <f>IF(Q287&gt;50,IF(R287&gt;50,1))</f>
        <v>0</v>
      </c>
      <c r="T287" s="117">
        <f>J287+M287+P287+S287</f>
        <v>0</v>
      </c>
      <c r="U287" s="47" t="s">
        <v>344</v>
      </c>
      <c r="V287" s="47"/>
      <c r="W287" s="104"/>
      <c r="X287"/>
      <c r="Y287" s="121"/>
      <c r="Z287" s="128"/>
      <c r="AA287" s="145"/>
      <c r="AB287" s="128"/>
      <c r="AC287" s="128"/>
      <c r="AD287" s="29"/>
    </row>
    <row r="288" spans="1:30" s="33" customFormat="1" ht="15">
      <c r="A288" s="47">
        <v>149</v>
      </c>
      <c r="B288" s="2" t="s">
        <v>105</v>
      </c>
      <c r="C288" s="100">
        <v>5481</v>
      </c>
      <c r="D288" s="96">
        <v>5403</v>
      </c>
      <c r="E288" s="71">
        <v>1398.8323298668126</v>
      </c>
      <c r="F288" s="71">
        <v>1560.0592263557282</v>
      </c>
      <c r="G288" s="146" t="b">
        <f>IF(E288&lt;-500,IF(F288&lt;-1000,1))</f>
        <v>0</v>
      </c>
      <c r="H288" s="71">
        <v>481.663929939792</v>
      </c>
      <c r="I288" s="101">
        <v>610.2165463631316</v>
      </c>
      <c r="J288" s="118" t="b">
        <f>IF(H288&lt;0,IF(I288&lt;0,1))</f>
        <v>0</v>
      </c>
      <c r="K288" s="112">
        <v>3045.977011494253</v>
      </c>
      <c r="L288" s="112">
        <v>3387.7475476587083</v>
      </c>
      <c r="M288" s="113" t="b">
        <f>IF(K288&gt;9471,IF(L288&gt;9837,1))</f>
        <v>0</v>
      </c>
      <c r="N288" s="114">
        <v>20.75</v>
      </c>
      <c r="O288" s="114">
        <v>20.75</v>
      </c>
      <c r="P288" s="115" t="b">
        <f>IF(N288&gt;20.92,IF(O288&gt;20.87,1))</f>
        <v>0</v>
      </c>
      <c r="Q288" s="116">
        <v>47.89735977096809</v>
      </c>
      <c r="R288" s="156">
        <v>48.84876393601551</v>
      </c>
      <c r="S288" s="115" t="b">
        <f>IF(Q288&gt;50,IF(R288&gt;50,1))</f>
        <v>0</v>
      </c>
      <c r="T288" s="117">
        <f>J288+M288+P288+S288</f>
        <v>0</v>
      </c>
      <c r="U288" s="47"/>
      <c r="V288" s="47"/>
      <c r="W288" s="104"/>
      <c r="X288"/>
      <c r="Y288" s="121"/>
      <c r="Z288" s="128"/>
      <c r="AA288" s="145"/>
      <c r="AB288" s="128"/>
      <c r="AC288" s="128"/>
      <c r="AD288" s="29"/>
    </row>
    <row r="289" spans="1:30" s="33" customFormat="1" ht="15">
      <c r="A289" s="47">
        <v>790</v>
      </c>
      <c r="B289" s="2" t="s">
        <v>298</v>
      </c>
      <c r="C289" s="100">
        <v>24820</v>
      </c>
      <c r="D289" s="96">
        <v>24651</v>
      </c>
      <c r="E289" s="71">
        <v>1645.3666398066075</v>
      </c>
      <c r="F289" s="71">
        <v>1643.2599083201494</v>
      </c>
      <c r="G289" s="146" t="b">
        <f>IF(E289&lt;-500,IF(F289&lt;-1000,1))</f>
        <v>0</v>
      </c>
      <c r="H289" s="71">
        <v>838.1144238517326</v>
      </c>
      <c r="I289" s="101">
        <v>578.8000486795668</v>
      </c>
      <c r="J289" s="118" t="b">
        <f>IF(H289&lt;0,IF(I289&lt;0,1))</f>
        <v>0</v>
      </c>
      <c r="K289" s="112">
        <v>3457.8162771958096</v>
      </c>
      <c r="L289" s="112">
        <v>3763.620137114113</v>
      </c>
      <c r="M289" s="113" t="b">
        <f>IF(K289&gt;9471,IF(L289&gt;9837,1))</f>
        <v>0</v>
      </c>
      <c r="N289" s="114">
        <v>20.75</v>
      </c>
      <c r="O289" s="114">
        <v>20.75</v>
      </c>
      <c r="P289" s="115" t="b">
        <f>IF(N289&gt;20.92,IF(O289&gt;20.87,1))</f>
        <v>0</v>
      </c>
      <c r="Q289" s="116">
        <v>48.675496688741724</v>
      </c>
      <c r="R289" s="156">
        <v>51.84361872100208</v>
      </c>
      <c r="S289" s="115" t="b">
        <f>IF(Q289&gt;50,IF(R289&gt;50,1))</f>
        <v>0</v>
      </c>
      <c r="T289" s="117">
        <f>J289+M289+P289+S289</f>
        <v>0</v>
      </c>
      <c r="U289" s="47"/>
      <c r="V289" s="47"/>
      <c r="W289" s="104"/>
      <c r="X289"/>
      <c r="Y289" s="121"/>
      <c r="Z289" s="128"/>
      <c r="AA289" s="145"/>
      <c r="AB289" s="128"/>
      <c r="AC289" s="128"/>
      <c r="AD289" s="29"/>
    </row>
    <row r="290" spans="1:30" s="33" customFormat="1" ht="15">
      <c r="A290" s="47">
        <v>980</v>
      </c>
      <c r="B290" s="2" t="s">
        <v>244</v>
      </c>
      <c r="C290" s="100">
        <v>32878</v>
      </c>
      <c r="D290" s="96">
        <v>32983</v>
      </c>
      <c r="E290" s="71">
        <v>1570.8984731431353</v>
      </c>
      <c r="F290" s="71">
        <v>1643.361731801231</v>
      </c>
      <c r="G290" s="146" t="b">
        <f>IF(E290&lt;-500,IF(F290&lt;-1000,1))</f>
        <v>0</v>
      </c>
      <c r="H290" s="71">
        <v>813.583551310907</v>
      </c>
      <c r="I290" s="101">
        <v>572.6889609798988</v>
      </c>
      <c r="J290" s="118" t="b">
        <f>IF(H290&lt;0,IF(I290&lt;0,1))</f>
        <v>0</v>
      </c>
      <c r="K290" s="119">
        <v>3252.23553744145</v>
      </c>
      <c r="L290" s="119">
        <v>3226.7228572294816</v>
      </c>
      <c r="M290" s="113" t="b">
        <f>IF(K290&gt;9471,IF(L290&gt;9837,1))</f>
        <v>0</v>
      </c>
      <c r="N290" s="114">
        <v>20.5</v>
      </c>
      <c r="O290" s="114">
        <v>20.5</v>
      </c>
      <c r="P290" s="115" t="b">
        <f>IF(N290&gt;20.92,IF(O290&gt;20.87,1))</f>
        <v>0</v>
      </c>
      <c r="Q290" s="116">
        <v>61.657201460925116</v>
      </c>
      <c r="R290" s="156">
        <v>33.05391190006575</v>
      </c>
      <c r="S290" s="115" t="b">
        <f>IF(Q290&gt;50,IF(R290&gt;50,1))</f>
        <v>0</v>
      </c>
      <c r="T290" s="117">
        <f>J290+M290+P290+S290</f>
        <v>0</v>
      </c>
      <c r="U290" s="47"/>
      <c r="V290" s="47"/>
      <c r="W290" s="104"/>
      <c r="X290"/>
      <c r="Y290" s="121"/>
      <c r="Z290" s="128"/>
      <c r="AA290" s="145"/>
      <c r="AB290" s="128"/>
      <c r="AC290" s="128"/>
      <c r="AD290" s="29"/>
    </row>
    <row r="291" spans="1:30" s="33" customFormat="1" ht="15">
      <c r="A291" s="47">
        <v>858</v>
      </c>
      <c r="B291" s="2" t="s">
        <v>258</v>
      </c>
      <c r="C291" s="100">
        <v>38646</v>
      </c>
      <c r="D291" s="96">
        <v>38664</v>
      </c>
      <c r="E291" s="71">
        <v>1670.3410443512912</v>
      </c>
      <c r="F291" s="71">
        <v>1651.329402027726</v>
      </c>
      <c r="G291" s="146" t="b">
        <f>IF(E291&lt;-500,IF(F291&lt;-1000,1))</f>
        <v>0</v>
      </c>
      <c r="H291" s="71">
        <v>691.4299021891011</v>
      </c>
      <c r="I291" s="101">
        <v>496.7670184150631</v>
      </c>
      <c r="J291" s="118" t="b">
        <f>IF(H291&lt;0,IF(I291&lt;0,1))</f>
        <v>0</v>
      </c>
      <c r="K291" s="112">
        <v>3709.8276665114113</v>
      </c>
      <c r="L291" s="112">
        <v>4214.359611007656</v>
      </c>
      <c r="M291" s="113" t="b">
        <f>IF(K291&gt;9471,IF(L291&gt;9837,1))</f>
        <v>0</v>
      </c>
      <c r="N291" s="114">
        <v>19.5</v>
      </c>
      <c r="O291" s="114">
        <v>19.5</v>
      </c>
      <c r="P291" s="115" t="b">
        <f>IF(N291&gt;20.92,IF(O291&gt;20.87,1))</f>
        <v>0</v>
      </c>
      <c r="Q291" s="116">
        <v>60.88623021890612</v>
      </c>
      <c r="R291" s="156">
        <v>45.65631242232185</v>
      </c>
      <c r="S291" s="115" t="b">
        <f>IF(Q291&gt;50,IF(R291&gt;50,1))</f>
        <v>0</v>
      </c>
      <c r="T291" s="117">
        <f>J291+M291+P291+S291</f>
        <v>0</v>
      </c>
      <c r="U291" s="47"/>
      <c r="V291" s="47"/>
      <c r="W291" s="104"/>
      <c r="X291"/>
      <c r="Y291" s="121"/>
      <c r="Z291" s="128"/>
      <c r="AA291" s="145"/>
      <c r="AB291" s="128"/>
      <c r="AC291" s="128"/>
      <c r="AD291" s="29"/>
    </row>
    <row r="292" spans="1:30" s="33" customFormat="1" ht="15">
      <c r="A292" s="47">
        <v>480</v>
      </c>
      <c r="B292" s="2" t="s">
        <v>273</v>
      </c>
      <c r="C292" s="100">
        <v>1988</v>
      </c>
      <c r="D292" s="96">
        <v>2018</v>
      </c>
      <c r="E292" s="71">
        <v>1413.4808853118711</v>
      </c>
      <c r="F292" s="71">
        <v>1733.8949454905849</v>
      </c>
      <c r="G292" s="146" t="b">
        <f>IF(E292&lt;-500,IF(F292&lt;-1000,1))</f>
        <v>0</v>
      </c>
      <c r="H292" s="71">
        <v>717.3038229376257</v>
      </c>
      <c r="I292" s="101">
        <v>354.31119920713576</v>
      </c>
      <c r="J292" s="118" t="b">
        <f>IF(H292&lt;0,IF(I292&lt;0,1))</f>
        <v>0</v>
      </c>
      <c r="K292" s="112">
        <v>1784.708249496982</v>
      </c>
      <c r="L292" s="112">
        <v>1535.1833498513379</v>
      </c>
      <c r="M292" s="113" t="b">
        <f>IF(K292&gt;9471,IF(L292&gt;9837,1))</f>
        <v>0</v>
      </c>
      <c r="N292" s="114">
        <v>20.25</v>
      </c>
      <c r="O292" s="114">
        <v>20.75</v>
      </c>
      <c r="P292" s="115" t="b">
        <f>IF(N292&gt;20.92,IF(O292&gt;20.87,1))</f>
        <v>0</v>
      </c>
      <c r="Q292" s="116">
        <v>33.28471248246844</v>
      </c>
      <c r="R292" s="156">
        <v>32.214647788848104</v>
      </c>
      <c r="S292" s="115" t="b">
        <f>IF(Q292&gt;50,IF(R292&gt;50,1))</f>
        <v>0</v>
      </c>
      <c r="T292" s="117">
        <f>J292+M292+P292+S292</f>
        <v>0</v>
      </c>
      <c r="U292" s="47"/>
      <c r="V292" s="47"/>
      <c r="W292" s="104"/>
      <c r="X292"/>
      <c r="Y292" s="121"/>
      <c r="Z292" s="128"/>
      <c r="AA292" s="145"/>
      <c r="AB292" s="128"/>
      <c r="AC292" s="128"/>
      <c r="AD292" s="29"/>
    </row>
    <row r="293" spans="1:30" s="33" customFormat="1" ht="15">
      <c r="A293" s="47">
        <v>834</v>
      </c>
      <c r="B293" s="2" t="s">
        <v>200</v>
      </c>
      <c r="C293" s="100">
        <v>6155</v>
      </c>
      <c r="D293" s="96">
        <v>6081</v>
      </c>
      <c r="E293" s="71">
        <v>2145.735174654752</v>
      </c>
      <c r="F293" s="71">
        <v>1888.9985199802663</v>
      </c>
      <c r="G293" s="146" t="b">
        <f>IF(E293&lt;-500,IF(F293&lt;-1000,1))</f>
        <v>0</v>
      </c>
      <c r="H293" s="71">
        <v>532.5751421608448</v>
      </c>
      <c r="I293" s="101">
        <v>266.23910541029437</v>
      </c>
      <c r="J293" s="118" t="b">
        <f>IF(H293&lt;0,IF(I293&lt;0,1))</f>
        <v>0</v>
      </c>
      <c r="K293" s="112">
        <v>2346.872461413485</v>
      </c>
      <c r="L293" s="112">
        <v>2338.431179082388</v>
      </c>
      <c r="M293" s="113" t="b">
        <f>IF(K293&gt;9471,IF(L293&gt;9837,1))</f>
        <v>0</v>
      </c>
      <c r="N293" s="114">
        <v>20.25</v>
      </c>
      <c r="O293" s="114">
        <v>20.25</v>
      </c>
      <c r="P293" s="115" t="b">
        <f>IF(N293&gt;20.92,IF(O293&gt;20.87,1))</f>
        <v>0</v>
      </c>
      <c r="Q293" s="116">
        <v>33.68119095899896</v>
      </c>
      <c r="R293" s="156">
        <v>34.67630969560694</v>
      </c>
      <c r="S293" s="115" t="b">
        <f>IF(Q293&gt;50,IF(R293&gt;50,1))</f>
        <v>0</v>
      </c>
      <c r="T293" s="117">
        <f>J293+M293+P293+S293</f>
        <v>0</v>
      </c>
      <c r="U293" s="47"/>
      <c r="V293" s="47"/>
      <c r="W293" s="104"/>
      <c r="X293"/>
      <c r="Y293" s="121"/>
      <c r="Z293" s="128"/>
      <c r="AA293" s="145"/>
      <c r="AB293" s="128"/>
      <c r="AC293" s="128"/>
      <c r="AD293" s="29"/>
    </row>
    <row r="294" spans="1:30" s="33" customFormat="1" ht="15">
      <c r="A294" s="47">
        <v>284</v>
      </c>
      <c r="B294" s="2" t="s">
        <v>260</v>
      </c>
      <c r="C294" s="100">
        <v>2359</v>
      </c>
      <c r="D294" s="96">
        <v>2340</v>
      </c>
      <c r="E294" s="71">
        <v>2281.0512929207293</v>
      </c>
      <c r="F294" s="71">
        <v>1961.111111111111</v>
      </c>
      <c r="G294" s="146" t="b">
        <f>IF(E294&lt;-500,IF(F294&lt;-1000,1))</f>
        <v>0</v>
      </c>
      <c r="H294" s="71">
        <v>830.0127172530733</v>
      </c>
      <c r="I294" s="101">
        <v>146.15384615384616</v>
      </c>
      <c r="J294" s="118" t="b">
        <f>IF(H294&lt;0,IF(I294&lt;0,1))</f>
        <v>0</v>
      </c>
      <c r="K294" s="112">
        <v>642.221280203476</v>
      </c>
      <c r="L294" s="112">
        <v>616.6666666666667</v>
      </c>
      <c r="M294" s="113" t="b">
        <f>IF(K294&gt;9471,IF(L294&gt;9837,1))</f>
        <v>0</v>
      </c>
      <c r="N294" s="114">
        <v>19.5</v>
      </c>
      <c r="O294" s="114">
        <v>19.5</v>
      </c>
      <c r="P294" s="115" t="b">
        <f>IF(N294&gt;20.92,IF(O294&gt;20.87,1))</f>
        <v>0</v>
      </c>
      <c r="Q294" s="116">
        <v>23.644074708425087</v>
      </c>
      <c r="R294" s="156">
        <v>25.815455113518016</v>
      </c>
      <c r="S294" s="115" t="b">
        <f>IF(Q294&gt;50,IF(R294&gt;50,1))</f>
        <v>0</v>
      </c>
      <c r="T294" s="117">
        <f>J294+M294+P294+S294</f>
        <v>0</v>
      </c>
      <c r="U294" s="48"/>
      <c r="V294" s="47"/>
      <c r="W294" s="104"/>
      <c r="X294"/>
      <c r="Y294" s="121"/>
      <c r="Z294" s="128"/>
      <c r="AA294" s="145"/>
      <c r="AB294" s="128"/>
      <c r="AC294" s="128"/>
      <c r="AD294" s="29"/>
    </row>
    <row r="295" spans="1:30" s="33" customFormat="1" ht="15">
      <c r="A295" s="47">
        <v>97</v>
      </c>
      <c r="B295" s="2" t="s">
        <v>124</v>
      </c>
      <c r="C295" s="100">
        <v>2236</v>
      </c>
      <c r="D295" s="96">
        <v>2152</v>
      </c>
      <c r="E295" s="71">
        <v>1528.1753130590341</v>
      </c>
      <c r="F295" s="71">
        <v>1997.6765799256507</v>
      </c>
      <c r="G295" s="146" t="b">
        <f>IF(E295&lt;-500,IF(F295&lt;-1000,1))</f>
        <v>0</v>
      </c>
      <c r="H295" s="71">
        <v>792.4865831842576</v>
      </c>
      <c r="I295" s="101">
        <v>1078.0669144981412</v>
      </c>
      <c r="J295" s="118" t="b">
        <f>IF(H295&lt;0,IF(I295&lt;0,1))</f>
        <v>0</v>
      </c>
      <c r="K295" s="119">
        <v>3693.202146690519</v>
      </c>
      <c r="L295" s="119">
        <v>3827.1375464684015</v>
      </c>
      <c r="M295" s="113" t="b">
        <f>IF(K295&gt;9471,IF(L295&gt;9837,1))</f>
        <v>0</v>
      </c>
      <c r="N295" s="114">
        <v>20</v>
      </c>
      <c r="O295" s="114">
        <v>20</v>
      </c>
      <c r="P295" s="115" t="b">
        <f>IF(N295&gt;20.92,IF(O295&gt;20.87,1))</f>
        <v>0</v>
      </c>
      <c r="Q295" s="116">
        <v>45.319623307044694</v>
      </c>
      <c r="R295" s="156">
        <v>47.20971215978069</v>
      </c>
      <c r="S295" s="115" t="b">
        <f>IF(Q295&gt;50,IF(R295&gt;50,1))</f>
        <v>0</v>
      </c>
      <c r="T295" s="117">
        <f>J295+M295+P295+S295</f>
        <v>0</v>
      </c>
      <c r="U295" s="47"/>
      <c r="V295" s="47"/>
      <c r="W295" s="104"/>
      <c r="X295"/>
      <c r="Y295" s="121"/>
      <c r="Z295" s="128"/>
      <c r="AA295" s="145"/>
      <c r="AB295" s="128"/>
      <c r="AC295" s="128"/>
      <c r="AD295" s="29"/>
    </row>
    <row r="296" spans="1:30" s="33" customFormat="1" ht="15">
      <c r="A296" s="47">
        <v>611</v>
      </c>
      <c r="B296" s="2" t="s">
        <v>187</v>
      </c>
      <c r="C296" s="100">
        <v>5121</v>
      </c>
      <c r="D296" s="96">
        <v>5068</v>
      </c>
      <c r="E296" s="71">
        <v>1908.6115992970124</v>
      </c>
      <c r="F296" s="71">
        <v>2123.520126282557</v>
      </c>
      <c r="G296" s="146" t="b">
        <f>IF(E296&lt;-500,IF(F296&lt;-1000,1))</f>
        <v>0</v>
      </c>
      <c r="H296" s="71">
        <v>795.35247022066</v>
      </c>
      <c r="I296" s="101">
        <v>602.8018942383583</v>
      </c>
      <c r="J296" s="118" t="b">
        <f>IF(H296&lt;0,IF(I296&lt;0,1))</f>
        <v>0</v>
      </c>
      <c r="K296" s="112">
        <v>3098.0277289591877</v>
      </c>
      <c r="L296" s="112">
        <v>2873.3228097868982</v>
      </c>
      <c r="M296" s="113" t="b">
        <f>IF(K296&gt;9471,IF(L296&gt;9837,1))</f>
        <v>0</v>
      </c>
      <c r="N296" s="114">
        <v>20.5</v>
      </c>
      <c r="O296" s="114">
        <v>20.5</v>
      </c>
      <c r="P296" s="115" t="b">
        <f>IF(N296&gt;20.92,IF(O296&gt;20.87,1))</f>
        <v>0</v>
      </c>
      <c r="Q296" s="116">
        <v>54.69018470790378</v>
      </c>
      <c r="R296" s="156">
        <v>37.1755930639394</v>
      </c>
      <c r="S296" s="115" t="b">
        <f>IF(Q296&gt;50,IF(R296&gt;50,1))</f>
        <v>0</v>
      </c>
      <c r="T296" s="117">
        <f>J296+M296+P296+S296</f>
        <v>0</v>
      </c>
      <c r="U296" s="47"/>
      <c r="V296" s="47"/>
      <c r="W296" s="104"/>
      <c r="X296"/>
      <c r="Y296" s="121"/>
      <c r="Z296" s="128"/>
      <c r="AA296" s="145"/>
      <c r="AB296" s="128"/>
      <c r="AC296" s="128"/>
      <c r="AD296" s="29"/>
    </row>
    <row r="297" spans="1:30" s="33" customFormat="1" ht="15">
      <c r="A297" s="47">
        <v>176</v>
      </c>
      <c r="B297" s="2" t="s">
        <v>195</v>
      </c>
      <c r="C297" s="100">
        <v>4817</v>
      </c>
      <c r="D297" s="96">
        <v>4709</v>
      </c>
      <c r="E297" s="71">
        <v>2320.739049200747</v>
      </c>
      <c r="F297" s="71">
        <v>2393.7141643661075</v>
      </c>
      <c r="G297" s="146" t="b">
        <f>IF(E297&lt;-500,IF(F297&lt;-1000,1))</f>
        <v>0</v>
      </c>
      <c r="H297" s="71">
        <v>1039.4436371185384</v>
      </c>
      <c r="I297" s="101">
        <v>621.1509874708006</v>
      </c>
      <c r="J297" s="118" t="b">
        <f>IF(H297&lt;0,IF(I297&lt;0,1))</f>
        <v>0</v>
      </c>
      <c r="K297" s="112">
        <v>2627.9842225451525</v>
      </c>
      <c r="L297" s="112">
        <v>2344.2344446803995</v>
      </c>
      <c r="M297" s="113" t="b">
        <f>IF(K297&gt;9471,IF(L297&gt;9837,1))</f>
        <v>0</v>
      </c>
      <c r="N297" s="114">
        <v>20.75</v>
      </c>
      <c r="O297" s="114">
        <v>20.75</v>
      </c>
      <c r="P297" s="115" t="b">
        <f>IF(N297&gt;20.92,IF(O297&gt;20.87,1))</f>
        <v>0</v>
      </c>
      <c r="Q297" s="116">
        <v>27.393721570169035</v>
      </c>
      <c r="R297" s="156">
        <v>27.148884696801694</v>
      </c>
      <c r="S297" s="115" t="b">
        <f>IF(Q297&gt;50,IF(R297&gt;50,1))</f>
        <v>0</v>
      </c>
      <c r="T297" s="117">
        <f>J297+M297+P297+S297</f>
        <v>0</v>
      </c>
      <c r="U297" s="48"/>
      <c r="V297" s="47"/>
      <c r="W297" s="104"/>
      <c r="X297"/>
      <c r="Y297" s="121"/>
      <c r="Z297" s="128"/>
      <c r="AA297" s="145"/>
      <c r="AB297" s="128"/>
      <c r="AC297" s="128"/>
      <c r="AD297" s="29"/>
    </row>
    <row r="298" spans="1:30" s="33" customFormat="1" ht="15">
      <c r="A298" s="47">
        <v>700</v>
      </c>
      <c r="B298" s="2" t="s">
        <v>233</v>
      </c>
      <c r="C298" s="100">
        <v>5218</v>
      </c>
      <c r="D298" s="96">
        <v>5099</v>
      </c>
      <c r="E298" s="71">
        <v>2465.8873131467994</v>
      </c>
      <c r="F298" s="71">
        <v>2399.0978623259466</v>
      </c>
      <c r="G298" s="146" t="b">
        <f>IF(E298&lt;-500,IF(F298&lt;-1000,1))</f>
        <v>0</v>
      </c>
      <c r="H298" s="71">
        <v>593.5224223840552</v>
      </c>
      <c r="I298" s="101">
        <v>441.2629927436752</v>
      </c>
      <c r="J298" s="118" t="b">
        <f>IF(H298&lt;0,IF(I298&lt;0,1))</f>
        <v>0</v>
      </c>
      <c r="K298" s="112">
        <v>3309.888846301265</v>
      </c>
      <c r="L298" s="112">
        <v>4646.793488919397</v>
      </c>
      <c r="M298" s="113" t="b">
        <f>IF(K298&gt;9471,IF(L298&gt;9837,1))</f>
        <v>0</v>
      </c>
      <c r="N298" s="114">
        <v>20.5</v>
      </c>
      <c r="O298" s="114">
        <v>20.5</v>
      </c>
      <c r="P298" s="115" t="b">
        <f>IF(N298&gt;20.92,IF(O298&gt;20.87,1))</f>
        <v>0</v>
      </c>
      <c r="Q298" s="116">
        <v>42.88267541975287</v>
      </c>
      <c r="R298" s="156">
        <v>52.184486804021304</v>
      </c>
      <c r="S298" s="115" t="b">
        <f>IF(Q298&gt;50,IF(R298&gt;50,1))</f>
        <v>0</v>
      </c>
      <c r="T298" s="117">
        <f>J298+M298+P298+S298</f>
        <v>0</v>
      </c>
      <c r="U298" s="47"/>
      <c r="V298" s="47"/>
      <c r="W298" s="104"/>
      <c r="X298"/>
      <c r="Y298" s="121"/>
      <c r="Z298" s="128"/>
      <c r="AA298" s="145"/>
      <c r="AB298" s="128"/>
      <c r="AC298" s="128"/>
      <c r="AD298" s="29"/>
    </row>
    <row r="299" spans="1:30" s="33" customFormat="1" ht="15">
      <c r="A299" s="47">
        <v>291</v>
      </c>
      <c r="B299" s="2" t="s">
        <v>92</v>
      </c>
      <c r="C299" s="100">
        <v>2252</v>
      </c>
      <c r="D299" s="96">
        <v>2238</v>
      </c>
      <c r="E299" s="71">
        <v>2457.8152753108347</v>
      </c>
      <c r="F299" s="71">
        <v>2459.3386952636283</v>
      </c>
      <c r="G299" s="146" t="b">
        <f>IF(E299&lt;-500,IF(F299&lt;-1000,1))</f>
        <v>0</v>
      </c>
      <c r="H299" s="71">
        <v>1297.0692717584368</v>
      </c>
      <c r="I299" s="101">
        <v>686.7739052725648</v>
      </c>
      <c r="J299" s="118" t="b">
        <f>IF(H299&lt;0,IF(I299&lt;0,1))</f>
        <v>0</v>
      </c>
      <c r="K299" s="112">
        <v>3373.0017761989343</v>
      </c>
      <c r="L299" s="112">
        <v>3202.4128686327076</v>
      </c>
      <c r="M299" s="113" t="b">
        <f>IF(K299&gt;9471,IF(L299&gt;9837,1))</f>
        <v>0</v>
      </c>
      <c r="N299" s="114">
        <v>20.75</v>
      </c>
      <c r="O299" s="114">
        <v>20.75</v>
      </c>
      <c r="P299" s="115" t="b">
        <f>IF(N299&gt;20.92,IF(O299&gt;20.87,1))</f>
        <v>0</v>
      </c>
      <c r="Q299" s="116">
        <v>44.274085877944785</v>
      </c>
      <c r="R299" s="156">
        <v>46.6468739084876</v>
      </c>
      <c r="S299" s="115" t="b">
        <f>IF(Q299&gt;50,IF(R299&gt;50,1))</f>
        <v>0</v>
      </c>
      <c r="T299" s="117">
        <f>J299+M299+P299+S299</f>
        <v>0</v>
      </c>
      <c r="U299" s="47"/>
      <c r="V299" s="47"/>
      <c r="W299" s="104"/>
      <c r="X299"/>
      <c r="Y299" s="121"/>
      <c r="Z299" s="128"/>
      <c r="AA299" s="145"/>
      <c r="AB299" s="128"/>
      <c r="AC299" s="128"/>
      <c r="AD299" s="29"/>
    </row>
    <row r="300" spans="1:30" s="33" customFormat="1" ht="15">
      <c r="A300" s="47">
        <v>781</v>
      </c>
      <c r="B300" s="2" t="s">
        <v>132</v>
      </c>
      <c r="C300" s="100">
        <v>3859</v>
      </c>
      <c r="D300" s="96">
        <v>3753</v>
      </c>
      <c r="E300" s="71">
        <v>2520.342057527857</v>
      </c>
      <c r="F300" s="71">
        <v>2475.8859579003465</v>
      </c>
      <c r="G300" s="146" t="b">
        <f>IF(E300&lt;-500,IF(F300&lt;-1000,1))</f>
        <v>0</v>
      </c>
      <c r="H300" s="71">
        <v>740.347240217673</v>
      </c>
      <c r="I300" s="101">
        <v>317.61257660538234</v>
      </c>
      <c r="J300" s="118" t="b">
        <f>IF(H300&lt;0,IF(I300&lt;0,1))</f>
        <v>0</v>
      </c>
      <c r="K300" s="112">
        <v>863.176988857217</v>
      </c>
      <c r="L300" s="112">
        <v>1317.879030109246</v>
      </c>
      <c r="M300" s="113" t="b">
        <f>IF(K300&gt;9471,IF(L300&gt;9837,1))</f>
        <v>0</v>
      </c>
      <c r="N300" s="114">
        <v>19</v>
      </c>
      <c r="O300" s="114">
        <v>19</v>
      </c>
      <c r="P300" s="115" t="b">
        <f>IF(N300&gt;20.92,IF(O300&gt;20.87,1))</f>
        <v>0</v>
      </c>
      <c r="Q300" s="116">
        <v>16.985081978748855</v>
      </c>
      <c r="R300" s="156">
        <v>20.972703832133014</v>
      </c>
      <c r="S300" s="115" t="b">
        <f>IF(Q300&gt;50,IF(R300&gt;50,1))</f>
        <v>0</v>
      </c>
      <c r="T300" s="117">
        <f>J300+M300+P300+S300</f>
        <v>0</v>
      </c>
      <c r="U300" s="47"/>
      <c r="V300" s="50"/>
      <c r="W300" s="104"/>
      <c r="X300"/>
      <c r="Y300" s="121"/>
      <c r="Z300" s="128"/>
      <c r="AA300" s="145"/>
      <c r="AB300" s="128"/>
      <c r="AC300" s="128"/>
      <c r="AD300" s="29"/>
    </row>
    <row r="301" spans="1:30" s="33" customFormat="1" ht="15">
      <c r="A301" s="47">
        <v>704</v>
      </c>
      <c r="B301" s="2" t="s">
        <v>283</v>
      </c>
      <c r="C301" s="100">
        <v>6263</v>
      </c>
      <c r="D301" s="96">
        <v>6251</v>
      </c>
      <c r="E301" s="71">
        <v>2372.345521315663</v>
      </c>
      <c r="F301" s="71">
        <v>2529.5152775555907</v>
      </c>
      <c r="G301" s="146" t="b">
        <f>IF(E301&lt;-500,IF(F301&lt;-1000,1))</f>
        <v>0</v>
      </c>
      <c r="H301" s="71">
        <v>776.9439565703336</v>
      </c>
      <c r="I301" s="101">
        <v>514.7976323788193</v>
      </c>
      <c r="J301" s="118" t="b">
        <f>IF(H301&lt;0,IF(I301&lt;0,1))</f>
        <v>0</v>
      </c>
      <c r="K301" s="112">
        <v>2157.5922082069296</v>
      </c>
      <c r="L301" s="112">
        <v>2057.4308110702286</v>
      </c>
      <c r="M301" s="113" t="b">
        <f>IF(K301&gt;9471,IF(L301&gt;9837,1))</f>
        <v>0</v>
      </c>
      <c r="N301" s="114">
        <v>19.75</v>
      </c>
      <c r="O301" s="114">
        <v>19.75</v>
      </c>
      <c r="P301" s="115" t="b">
        <f>IF(N301&gt;20.92,IF(O301&gt;20.87,1))</f>
        <v>0</v>
      </c>
      <c r="Q301" s="116">
        <v>44.38313236596498</v>
      </c>
      <c r="R301" s="156">
        <v>43.48572999221219</v>
      </c>
      <c r="S301" s="115" t="b">
        <f>IF(Q301&gt;50,IF(R301&gt;50,1))</f>
        <v>0</v>
      </c>
      <c r="T301" s="117">
        <f>J301+M301+P301+S301</f>
        <v>0</v>
      </c>
      <c r="U301" s="48"/>
      <c r="V301" s="47"/>
      <c r="W301" s="104"/>
      <c r="X301"/>
      <c r="Y301" s="121"/>
      <c r="Z301" s="128"/>
      <c r="AA301" s="145"/>
      <c r="AB301" s="128"/>
      <c r="AC301" s="128"/>
      <c r="AD301" s="29"/>
    </row>
    <row r="302" spans="1:30" s="33" customFormat="1" ht="15">
      <c r="A302" s="47">
        <v>976</v>
      </c>
      <c r="B302" s="2" t="s">
        <v>25</v>
      </c>
      <c r="C302" s="100">
        <v>4118</v>
      </c>
      <c r="D302" s="96">
        <v>4022</v>
      </c>
      <c r="E302" s="71">
        <v>2812.2875182127245</v>
      </c>
      <c r="F302" s="71">
        <v>2570.611636001989</v>
      </c>
      <c r="G302" s="146" t="b">
        <f>IF(E302&lt;-500,IF(F302&lt;-1000,1))</f>
        <v>0</v>
      </c>
      <c r="H302" s="71">
        <v>634.2884895580379</v>
      </c>
      <c r="I302" s="101">
        <v>353.8040775733466</v>
      </c>
      <c r="J302" s="118" t="b">
        <f>IF(H302&lt;0,IF(I302&lt;0,1))</f>
        <v>0</v>
      </c>
      <c r="K302" s="112">
        <v>961.8746964545895</v>
      </c>
      <c r="L302" s="112">
        <v>945.7981103928394</v>
      </c>
      <c r="M302" s="113" t="b">
        <f>IF(K302&gt;9471,IF(L302&gt;9837,1))</f>
        <v>0</v>
      </c>
      <c r="N302" s="114">
        <v>19.25</v>
      </c>
      <c r="O302" s="114">
        <v>20</v>
      </c>
      <c r="P302" s="115" t="b">
        <f>IF(N302&gt;20.92,IF(O302&gt;20.87,1))</f>
        <v>0</v>
      </c>
      <c r="Q302" s="116">
        <v>22.36385639370714</v>
      </c>
      <c r="R302" s="156">
        <v>66.96452214478481</v>
      </c>
      <c r="S302" s="115" t="b">
        <f>IF(Q302&gt;50,IF(R302&gt;50,1))</f>
        <v>0</v>
      </c>
      <c r="T302" s="117">
        <f>J302+M302+P302+S302</f>
        <v>0</v>
      </c>
      <c r="U302" s="47"/>
      <c r="V302" s="47"/>
      <c r="W302" s="104"/>
      <c r="X302"/>
      <c r="Y302" s="121"/>
      <c r="Z302" s="128"/>
      <c r="AA302" s="145"/>
      <c r="AB302" s="128"/>
      <c r="AC302" s="128"/>
      <c r="AD302" s="29"/>
    </row>
    <row r="303" spans="1:30" s="33" customFormat="1" ht="15">
      <c r="A303" s="47">
        <v>489</v>
      </c>
      <c r="B303" s="2" t="s">
        <v>225</v>
      </c>
      <c r="C303" s="100">
        <v>1992</v>
      </c>
      <c r="D303" s="96">
        <v>1940</v>
      </c>
      <c r="E303" s="71">
        <v>2920.1807228915663</v>
      </c>
      <c r="F303" s="71">
        <v>2750.5154639175257</v>
      </c>
      <c r="G303" s="146" t="b">
        <f>IF(E303&lt;-500,IF(F303&lt;-1000,1))</f>
        <v>0</v>
      </c>
      <c r="H303" s="71">
        <v>963.3534136546184</v>
      </c>
      <c r="I303" s="101">
        <v>425.77319587628864</v>
      </c>
      <c r="J303" s="118" t="b">
        <f>IF(H303&lt;0,IF(I303&lt;0,1))</f>
        <v>0</v>
      </c>
      <c r="K303" s="112">
        <v>4902.108433734939</v>
      </c>
      <c r="L303" s="112">
        <v>4782.474226804124</v>
      </c>
      <c r="M303" s="113" t="b">
        <f>IF(K303&gt;9471,IF(L303&gt;9837,1))</f>
        <v>0</v>
      </c>
      <c r="N303" s="114">
        <v>20</v>
      </c>
      <c r="O303" s="114">
        <v>20</v>
      </c>
      <c r="P303" s="115" t="b">
        <f>IF(N303&gt;20.92,IF(O303&gt;20.87,1))</f>
        <v>0</v>
      </c>
      <c r="Q303" s="116">
        <v>49.099392361111114</v>
      </c>
      <c r="R303" s="156">
        <v>48.11863032055577</v>
      </c>
      <c r="S303" s="115" t="b">
        <f>IF(Q303&gt;50,IF(R303&gt;50,1))</f>
        <v>0</v>
      </c>
      <c r="T303" s="117">
        <f>J303+M303+P303+S303</f>
        <v>0</v>
      </c>
      <c r="U303" s="47"/>
      <c r="V303" s="47"/>
      <c r="W303" s="104"/>
      <c r="X303"/>
      <c r="Y303" s="121"/>
      <c r="Z303" s="128"/>
      <c r="AA303" s="145"/>
      <c r="AB303" s="128"/>
      <c r="AC303" s="128"/>
      <c r="AD303" s="29"/>
    </row>
    <row r="304" spans="1:30" s="33" customFormat="1" ht="15">
      <c r="A304" s="47">
        <v>604</v>
      </c>
      <c r="B304" s="2" t="s">
        <v>242</v>
      </c>
      <c r="C304" s="100">
        <v>19237</v>
      </c>
      <c r="D304" s="96">
        <v>19368</v>
      </c>
      <c r="E304" s="71">
        <v>2920.569735405729</v>
      </c>
      <c r="F304" s="71">
        <v>2783.715406856671</v>
      </c>
      <c r="G304" s="146" t="b">
        <f>IF(E304&lt;-500,IF(F304&lt;-1000,1))</f>
        <v>0</v>
      </c>
      <c r="H304" s="71">
        <v>572.8543951759631</v>
      </c>
      <c r="I304" s="101">
        <v>367.1520033044197</v>
      </c>
      <c r="J304" s="118" t="b">
        <f>IF(H304&lt;0,IF(I304&lt;0,1))</f>
        <v>0</v>
      </c>
      <c r="K304" s="112">
        <v>2195.6126215106306</v>
      </c>
      <c r="L304" s="112">
        <v>2538.620404791409</v>
      </c>
      <c r="M304" s="113" t="b">
        <f>IF(K304&gt;9471,IF(L304&gt;9837,1))</f>
        <v>0</v>
      </c>
      <c r="N304" s="114">
        <v>20</v>
      </c>
      <c r="O304" s="114">
        <v>20</v>
      </c>
      <c r="P304" s="115" t="b">
        <f>IF(N304&gt;20.92,IF(O304&gt;20.87,1))</f>
        <v>0</v>
      </c>
      <c r="Q304" s="116">
        <v>46.759005080234346</v>
      </c>
      <c r="R304" s="156">
        <v>50.692218601018126</v>
      </c>
      <c r="S304" s="115" t="b">
        <f>IF(Q304&gt;50,IF(R304&gt;50,1))</f>
        <v>0</v>
      </c>
      <c r="T304" s="117">
        <f>J304+M304+P304+S304</f>
        <v>0</v>
      </c>
      <c r="U304" s="47"/>
      <c r="V304" s="47"/>
      <c r="W304" s="104"/>
      <c r="X304"/>
      <c r="Y304" s="121"/>
      <c r="Z304" s="128"/>
      <c r="AA304" s="145"/>
      <c r="AB304" s="128"/>
      <c r="AC304" s="128"/>
      <c r="AD304" s="29"/>
    </row>
    <row r="305" spans="1:30" s="33" customFormat="1" ht="15">
      <c r="A305" s="47">
        <v>832</v>
      </c>
      <c r="B305" s="2" t="s">
        <v>60</v>
      </c>
      <c r="C305" s="100">
        <v>4058</v>
      </c>
      <c r="D305" s="96">
        <v>4024</v>
      </c>
      <c r="E305" s="71">
        <v>3240.5125677673727</v>
      </c>
      <c r="F305" s="71">
        <v>3061.8787276341945</v>
      </c>
      <c r="G305" s="146" t="b">
        <f>IF(E305&lt;-500,IF(F305&lt;-1000,1))</f>
        <v>0</v>
      </c>
      <c r="H305" s="71">
        <v>813.4549038935436</v>
      </c>
      <c r="I305" s="101">
        <v>403.3300198807157</v>
      </c>
      <c r="J305" s="118" t="b">
        <f>IF(H305&lt;0,IF(I305&lt;0,1))</f>
        <v>0</v>
      </c>
      <c r="K305" s="112">
        <v>2379.004435682602</v>
      </c>
      <c r="L305" s="112">
        <v>2987.574552683897</v>
      </c>
      <c r="M305" s="113" t="b">
        <f>IF(K305&gt;9471,IF(L305&gt;9837,1))</f>
        <v>0</v>
      </c>
      <c r="N305" s="114">
        <v>20.5</v>
      </c>
      <c r="O305" s="114">
        <v>20.5</v>
      </c>
      <c r="P305" s="115" t="b">
        <f>IF(N305&gt;20.92,IF(O305&gt;20.87,1))</f>
        <v>0</v>
      </c>
      <c r="Q305" s="116">
        <v>36.9224331586134</v>
      </c>
      <c r="R305" s="156">
        <v>44.355657586861504</v>
      </c>
      <c r="S305" s="115" t="b">
        <f>IF(Q305&gt;50,IF(R305&gt;50,1))</f>
        <v>0</v>
      </c>
      <c r="T305" s="117">
        <f>J305+M305+P305+S305</f>
        <v>0</v>
      </c>
      <c r="U305" s="47"/>
      <c r="V305" s="47"/>
      <c r="W305" s="104"/>
      <c r="X305"/>
      <c r="Y305" s="121"/>
      <c r="Z305" s="128"/>
      <c r="AA305" s="145"/>
      <c r="AB305" s="128"/>
      <c r="AC305" s="128"/>
      <c r="AD305" s="29"/>
    </row>
    <row r="306" spans="1:30" s="33" customFormat="1" ht="15">
      <c r="A306" s="47">
        <v>623</v>
      </c>
      <c r="B306" s="2" t="s">
        <v>17</v>
      </c>
      <c r="C306" s="100">
        <v>2208</v>
      </c>
      <c r="D306" s="96">
        <v>2197</v>
      </c>
      <c r="E306" s="71">
        <v>2293.025362318841</v>
      </c>
      <c r="F306" s="71">
        <v>3106.9640418752847</v>
      </c>
      <c r="G306" s="146" t="b">
        <f>IF(E306&lt;-500,IF(F306&lt;-1000,1))</f>
        <v>0</v>
      </c>
      <c r="H306" s="71">
        <v>1204.2572463768115</v>
      </c>
      <c r="I306" s="101">
        <v>1240.7828857533</v>
      </c>
      <c r="J306" s="118" t="b">
        <f>IF(H306&lt;0,IF(I306&lt;0,1))</f>
        <v>0</v>
      </c>
      <c r="K306" s="112">
        <v>2437.9528985507245</v>
      </c>
      <c r="L306" s="112">
        <v>2389.6222121074193</v>
      </c>
      <c r="M306" s="113" t="b">
        <f>IF(K306&gt;9471,IF(L306&gt;9837,1))</f>
        <v>0</v>
      </c>
      <c r="N306" s="114">
        <v>20</v>
      </c>
      <c r="O306" s="114">
        <v>20</v>
      </c>
      <c r="P306" s="115" t="b">
        <f>IF(N306&gt;20.92,IF(O306&gt;20.87,1))</f>
        <v>0</v>
      </c>
      <c r="Q306" s="116">
        <v>27.285236878317278</v>
      </c>
      <c r="R306" s="156">
        <v>25.91415954506465</v>
      </c>
      <c r="S306" s="115" t="b">
        <f>IF(Q306&gt;50,IF(R306&gt;50,1))</f>
        <v>0</v>
      </c>
      <c r="T306" s="117">
        <f>J306+M306+P306+S306</f>
        <v>0</v>
      </c>
      <c r="U306" s="47" t="s">
        <v>344</v>
      </c>
      <c r="V306" s="47"/>
      <c r="W306" s="104"/>
      <c r="X306"/>
      <c r="Y306" s="121"/>
      <c r="Z306" s="128"/>
      <c r="AA306" s="145"/>
      <c r="AB306" s="128"/>
      <c r="AC306" s="128"/>
      <c r="AD306" s="29"/>
    </row>
    <row r="307" spans="1:30" s="33" customFormat="1" ht="15">
      <c r="A307" s="47">
        <v>541</v>
      </c>
      <c r="B307" s="2" t="s">
        <v>175</v>
      </c>
      <c r="C307" s="100">
        <v>7765</v>
      </c>
      <c r="D307" s="96">
        <v>7641</v>
      </c>
      <c r="E307" s="71">
        <v>3076.4971023824855</v>
      </c>
      <c r="F307" s="71">
        <v>3319.1990577149586</v>
      </c>
      <c r="G307" s="146" t="b">
        <f>IF(E307&lt;-500,IF(F307&lt;-1000,1))</f>
        <v>0</v>
      </c>
      <c r="H307" s="71">
        <v>1310.3670315518352</v>
      </c>
      <c r="I307" s="101">
        <v>991.1006412773197</v>
      </c>
      <c r="J307" s="118" t="b">
        <f>IF(H307&lt;0,IF(I307&lt;0,1))</f>
        <v>0</v>
      </c>
      <c r="K307" s="112">
        <v>2616.741790083709</v>
      </c>
      <c r="L307" s="112">
        <v>2523.099070802251</v>
      </c>
      <c r="M307" s="113" t="b">
        <f>IF(K307&gt;9471,IF(L307&gt;9837,1))</f>
        <v>0</v>
      </c>
      <c r="N307" s="114">
        <v>20.5</v>
      </c>
      <c r="O307" s="114">
        <v>20.5</v>
      </c>
      <c r="P307" s="115" t="b">
        <f>IF(N307&gt;20.92,IF(O307&gt;20.87,1))</f>
        <v>0</v>
      </c>
      <c r="Q307" s="116">
        <v>30.130777714958338</v>
      </c>
      <c r="R307" s="156">
        <v>30.528622976866163</v>
      </c>
      <c r="S307" s="115" t="b">
        <f>IF(Q307&gt;50,IF(R307&gt;50,1))</f>
        <v>0</v>
      </c>
      <c r="T307" s="117">
        <f>J307+M307+P307+S307</f>
        <v>0</v>
      </c>
      <c r="U307" s="47"/>
      <c r="V307" s="47"/>
      <c r="W307" s="104"/>
      <c r="X307"/>
      <c r="Y307" s="121"/>
      <c r="Z307" s="128"/>
      <c r="AA307" s="145"/>
      <c r="AB307" s="128"/>
      <c r="AC307" s="128"/>
      <c r="AD307" s="29"/>
    </row>
    <row r="308" spans="1:30" s="33" customFormat="1" ht="15">
      <c r="A308" s="47">
        <v>441</v>
      </c>
      <c r="B308" s="2" t="s">
        <v>277</v>
      </c>
      <c r="C308" s="100">
        <v>4747</v>
      </c>
      <c r="D308" s="96">
        <v>4662</v>
      </c>
      <c r="E308" s="71">
        <v>3770.381293448494</v>
      </c>
      <c r="F308" s="71">
        <v>3411.4114114114113</v>
      </c>
      <c r="G308" s="146" t="b">
        <f>IF(E308&lt;-500,IF(F308&lt;-1000,1))</f>
        <v>0</v>
      </c>
      <c r="H308" s="71">
        <v>811.8811881188119</v>
      </c>
      <c r="I308" s="101">
        <v>57.05705705705706</v>
      </c>
      <c r="J308" s="118" t="b">
        <f>IF(H308&lt;0,IF(I308&lt;0,1))</f>
        <v>0</v>
      </c>
      <c r="K308" s="112">
        <v>4185.169580787866</v>
      </c>
      <c r="L308" s="112">
        <v>4225.010725010726</v>
      </c>
      <c r="M308" s="113" t="b">
        <f>IF(K308&gt;9471,IF(L308&gt;9837,1))</f>
        <v>0</v>
      </c>
      <c r="N308" s="114">
        <v>19.75</v>
      </c>
      <c r="O308" s="114">
        <v>20.5</v>
      </c>
      <c r="P308" s="115" t="b">
        <f>IF(N308&gt;20.92,IF(O308&gt;20.87,1))</f>
        <v>0</v>
      </c>
      <c r="Q308" s="116">
        <v>48.789910237473016</v>
      </c>
      <c r="R308" s="156">
        <v>50.81859729641128</v>
      </c>
      <c r="S308" s="115" t="b">
        <f>IF(Q308&gt;50,IF(R308&gt;50,1))</f>
        <v>0</v>
      </c>
      <c r="T308" s="117">
        <f>J308+M308+P308+S308</f>
        <v>0</v>
      </c>
      <c r="U308" s="47"/>
      <c r="V308" s="47"/>
      <c r="W308" s="104"/>
      <c r="X308"/>
      <c r="Y308" s="121"/>
      <c r="Z308" s="128"/>
      <c r="AA308" s="145"/>
      <c r="AB308" s="128"/>
      <c r="AC308" s="128"/>
      <c r="AD308" s="29"/>
    </row>
    <row r="309" spans="1:30" s="33" customFormat="1" ht="15">
      <c r="A309" s="47">
        <v>684</v>
      </c>
      <c r="B309" s="2" t="s">
        <v>274</v>
      </c>
      <c r="C309" s="100">
        <v>39620</v>
      </c>
      <c r="D309" s="96">
        <v>39360</v>
      </c>
      <c r="E309" s="71">
        <v>3741.014639071176</v>
      </c>
      <c r="F309" s="71">
        <v>3541.1585365853657</v>
      </c>
      <c r="G309" s="146" t="b">
        <f>IF(E309&lt;-500,IF(F309&lt;-1000,1))</f>
        <v>0</v>
      </c>
      <c r="H309" s="71">
        <v>1336.622917718324</v>
      </c>
      <c r="I309" s="101">
        <v>674.8475609756097</v>
      </c>
      <c r="J309" s="118" t="b">
        <f>IF(H309&lt;0,IF(I309&lt;0,1))</f>
        <v>0</v>
      </c>
      <c r="K309" s="112">
        <v>1875.9212518929833</v>
      </c>
      <c r="L309" s="112">
        <v>2138.9227642276423</v>
      </c>
      <c r="M309" s="113" t="b">
        <f>IF(K309&gt;9471,IF(L309&gt;9837,1))</f>
        <v>0</v>
      </c>
      <c r="N309" s="114">
        <v>20</v>
      </c>
      <c r="O309" s="114">
        <v>20</v>
      </c>
      <c r="P309" s="115" t="b">
        <f>IF(N309&gt;20.92,IF(O309&gt;20.87,1))</f>
        <v>0</v>
      </c>
      <c r="Q309" s="116">
        <v>39.591816267174806</v>
      </c>
      <c r="R309" s="156">
        <v>45.87685430881134</v>
      </c>
      <c r="S309" s="115" t="b">
        <f>IF(Q309&gt;50,IF(R309&gt;50,1))</f>
        <v>0</v>
      </c>
      <c r="T309" s="117">
        <f>J309+M309+P309+S309</f>
        <v>0</v>
      </c>
      <c r="U309" s="47"/>
      <c r="V309" s="47"/>
      <c r="W309" s="104"/>
      <c r="X309"/>
      <c r="Y309" s="121"/>
      <c r="Z309" s="128"/>
      <c r="AA309" s="145"/>
      <c r="AB309" s="128"/>
      <c r="AC309" s="128"/>
      <c r="AD309" s="29"/>
    </row>
    <row r="310" spans="1:30" s="33" customFormat="1" ht="15">
      <c r="A310" s="47">
        <v>689</v>
      </c>
      <c r="B310" s="2" t="s">
        <v>240</v>
      </c>
      <c r="C310" s="100">
        <v>3436</v>
      </c>
      <c r="D310" s="96">
        <v>3335</v>
      </c>
      <c r="E310" s="71">
        <v>3516.5890570430734</v>
      </c>
      <c r="F310" s="71">
        <v>3577.811094452774</v>
      </c>
      <c r="G310" s="146" t="b">
        <f>IF(E310&lt;-500,IF(F310&lt;-1000,1))</f>
        <v>0</v>
      </c>
      <c r="H310" s="71">
        <v>901.9208381839347</v>
      </c>
      <c r="I310" s="101">
        <v>645.5772113943028</v>
      </c>
      <c r="J310" s="118" t="b">
        <f>IF(H310&lt;0,IF(I310&lt;0,1))</f>
        <v>0</v>
      </c>
      <c r="K310" s="112">
        <v>3371.6530849825376</v>
      </c>
      <c r="L310" s="112">
        <v>3499.8500749625186</v>
      </c>
      <c r="M310" s="113" t="b">
        <f>IF(K310&gt;9471,IF(L310&gt;9837,1))</f>
        <v>0</v>
      </c>
      <c r="N310" s="114">
        <v>20.25</v>
      </c>
      <c r="O310" s="114">
        <v>20.25</v>
      </c>
      <c r="P310" s="115" t="b">
        <f>IF(N310&gt;20.92,IF(O310&gt;20.87,1))</f>
        <v>0</v>
      </c>
      <c r="Q310" s="116">
        <v>38.92787915246307</v>
      </c>
      <c r="R310" s="156">
        <v>39.89910623790657</v>
      </c>
      <c r="S310" s="115" t="b">
        <f>IF(Q310&gt;50,IF(R310&gt;50,1))</f>
        <v>0</v>
      </c>
      <c r="T310" s="117">
        <f>J310+M310+P310+S310</f>
        <v>0</v>
      </c>
      <c r="U310" s="47"/>
      <c r="V310" s="47"/>
      <c r="W310" s="104"/>
      <c r="X310"/>
      <c r="Y310" s="121"/>
      <c r="Z310" s="128"/>
      <c r="AA310" s="145"/>
      <c r="AB310" s="128"/>
      <c r="AC310" s="128"/>
      <c r="AD310" s="29"/>
    </row>
    <row r="311" spans="1:30" s="33" customFormat="1" ht="15">
      <c r="A311" s="47">
        <v>761</v>
      </c>
      <c r="B311" s="2" t="s">
        <v>262</v>
      </c>
      <c r="C311" s="100">
        <v>8919</v>
      </c>
      <c r="D311" s="96">
        <v>8828</v>
      </c>
      <c r="E311" s="71">
        <v>3800.201816347124</v>
      </c>
      <c r="F311" s="71">
        <v>3824.3090167648393</v>
      </c>
      <c r="G311" s="146" t="b">
        <f>IF(E311&lt;-500,IF(F311&lt;-1000,1))</f>
        <v>0</v>
      </c>
      <c r="H311" s="71">
        <v>903.2402735732705</v>
      </c>
      <c r="I311" s="101">
        <v>597.8704123244223</v>
      </c>
      <c r="J311" s="118" t="b">
        <f>IF(H311&lt;0,IF(I311&lt;0,1))</f>
        <v>0</v>
      </c>
      <c r="K311" s="112">
        <v>3476.398699405763</v>
      </c>
      <c r="L311" s="112">
        <v>3861.0104213864975</v>
      </c>
      <c r="M311" s="113" t="b">
        <f>IF(K311&gt;9471,IF(L311&gt;9837,1))</f>
        <v>0</v>
      </c>
      <c r="N311" s="114">
        <v>19.5</v>
      </c>
      <c r="O311" s="114">
        <v>20</v>
      </c>
      <c r="P311" s="115" t="b">
        <f>IF(N311&gt;20.92,IF(O311&gt;20.87,1))</f>
        <v>0</v>
      </c>
      <c r="Q311" s="116">
        <v>48.086886100664515</v>
      </c>
      <c r="R311" s="156">
        <v>53.16468625514964</v>
      </c>
      <c r="S311" s="115" t="b">
        <f>IF(Q311&gt;50,IF(R311&gt;50,1))</f>
        <v>0</v>
      </c>
      <c r="T311" s="117">
        <f>J311+M311+P311+S311</f>
        <v>0</v>
      </c>
      <c r="U311" s="47"/>
      <c r="V311" s="47"/>
      <c r="W311" s="104"/>
      <c r="X311"/>
      <c r="Y311" s="121"/>
      <c r="Z311" s="128"/>
      <c r="AA311" s="145"/>
      <c r="AB311" s="128"/>
      <c r="AC311" s="128"/>
      <c r="AD311" s="29"/>
    </row>
    <row r="312" spans="1:30" s="33" customFormat="1" ht="15">
      <c r="A312" s="47">
        <v>304</v>
      </c>
      <c r="B312" s="2" t="s">
        <v>198</v>
      </c>
      <c r="C312" s="100">
        <v>923</v>
      </c>
      <c r="D312" s="96">
        <v>926</v>
      </c>
      <c r="E312" s="71">
        <v>3718.3098591549297</v>
      </c>
      <c r="F312" s="71">
        <v>4061.5550755939526</v>
      </c>
      <c r="G312" s="146" t="b">
        <f>IF(E312&lt;-500,IF(F312&lt;-1000,1))</f>
        <v>0</v>
      </c>
      <c r="H312" s="71">
        <v>1255.687973997833</v>
      </c>
      <c r="I312" s="101">
        <v>970.8423326133909</v>
      </c>
      <c r="J312" s="118" t="b">
        <f>IF(H312&lt;0,IF(I312&lt;0,1))</f>
        <v>0</v>
      </c>
      <c r="K312" s="112">
        <v>4775.731310942579</v>
      </c>
      <c r="L312" s="112">
        <v>4332.613390928726</v>
      </c>
      <c r="M312" s="113" t="b">
        <f>IF(K312&gt;9471,IF(L312&gt;9837,1))</f>
        <v>0</v>
      </c>
      <c r="N312" s="114">
        <v>19</v>
      </c>
      <c r="O312" s="114">
        <v>18.75</v>
      </c>
      <c r="P312" s="115" t="b">
        <f>IF(N312&gt;20.92,IF(O312&gt;20.87,1))</f>
        <v>0</v>
      </c>
      <c r="Q312" s="116">
        <v>49.231964100793924</v>
      </c>
      <c r="R312" s="156">
        <v>44.85600133177959</v>
      </c>
      <c r="S312" s="115" t="b">
        <f>IF(Q312&gt;50,IF(R312&gt;50,1))</f>
        <v>0</v>
      </c>
      <c r="T312" s="117">
        <f>J312+M312+P312+S312</f>
        <v>0</v>
      </c>
      <c r="U312" s="47"/>
      <c r="V312" s="47"/>
      <c r="W312" s="104"/>
      <c r="X312"/>
      <c r="Y312" s="121"/>
      <c r="Z312" s="128"/>
      <c r="AA312" s="145"/>
      <c r="AB312" s="128"/>
      <c r="AC312" s="128"/>
      <c r="AD312" s="29"/>
    </row>
    <row r="313" spans="1:30" s="33" customFormat="1" ht="15">
      <c r="A313" s="47">
        <v>580</v>
      </c>
      <c r="B313" s="2" t="s">
        <v>278</v>
      </c>
      <c r="C313" s="100">
        <v>4969</v>
      </c>
      <c r="D313" s="96">
        <v>4842</v>
      </c>
      <c r="E313" s="71">
        <v>3840.2092976454014</v>
      </c>
      <c r="F313" s="71">
        <v>4190.62370921107</v>
      </c>
      <c r="G313" s="146" t="b">
        <f>IF(E313&lt;-500,IF(F313&lt;-1000,1))</f>
        <v>0</v>
      </c>
      <c r="H313" s="71">
        <v>769.7725900583619</v>
      </c>
      <c r="I313" s="101">
        <v>753.8207352333746</v>
      </c>
      <c r="J313" s="118" t="b">
        <f>IF(H313&lt;0,IF(I313&lt;0,1))</f>
        <v>0</v>
      </c>
      <c r="K313" s="112">
        <v>855.9066210505132</v>
      </c>
      <c r="L313" s="112">
        <v>986.1627426683189</v>
      </c>
      <c r="M313" s="113" t="b">
        <f>IF(K313&gt;9471,IF(L313&gt;9837,1))</f>
        <v>0</v>
      </c>
      <c r="N313" s="114">
        <v>19.5</v>
      </c>
      <c r="O313" s="114">
        <v>19.5</v>
      </c>
      <c r="P313" s="115" t="b">
        <f>IF(N313&gt;20.92,IF(O313&gt;20.87,1))</f>
        <v>0</v>
      </c>
      <c r="Q313" s="116">
        <v>19.299628420222948</v>
      </c>
      <c r="R313" s="156">
        <v>20.30756267116073</v>
      </c>
      <c r="S313" s="115" t="b">
        <f>IF(Q313&gt;50,IF(R313&gt;50,1))</f>
        <v>0</v>
      </c>
      <c r="T313" s="117">
        <f>J313+M313+P313+S313</f>
        <v>0</v>
      </c>
      <c r="U313" s="47"/>
      <c r="V313" s="47"/>
      <c r="W313" s="104"/>
      <c r="X313"/>
      <c r="Y313" s="121"/>
      <c r="Z313" s="128"/>
      <c r="AA313" s="145"/>
      <c r="AB313" s="128"/>
      <c r="AC313" s="128"/>
      <c r="AD313" s="29"/>
    </row>
    <row r="314" spans="1:30" s="33" customFormat="1" ht="15">
      <c r="A314" s="47">
        <v>936</v>
      </c>
      <c r="B314" s="2" t="s">
        <v>279</v>
      </c>
      <c r="C314" s="100">
        <v>6844</v>
      </c>
      <c r="D314" s="96">
        <v>6739</v>
      </c>
      <c r="E314" s="71">
        <v>4203.828170660432</v>
      </c>
      <c r="F314" s="71">
        <v>4289.21204926547</v>
      </c>
      <c r="G314" s="146" t="b">
        <f>IF(E314&lt;-500,IF(F314&lt;-1000,1))</f>
        <v>0</v>
      </c>
      <c r="H314" s="71">
        <v>1211.572180011689</v>
      </c>
      <c r="I314" s="101">
        <v>728.446357026265</v>
      </c>
      <c r="J314" s="118" t="b">
        <f>IF(H314&lt;0,IF(I314&lt;0,1))</f>
        <v>0</v>
      </c>
      <c r="K314" s="112">
        <v>2288.573933372297</v>
      </c>
      <c r="L314" s="112">
        <v>2892.268882623535</v>
      </c>
      <c r="M314" s="113" t="b">
        <f>IF(K314&gt;9471,IF(L314&gt;9837,1))</f>
        <v>0</v>
      </c>
      <c r="N314" s="114">
        <v>20.75</v>
      </c>
      <c r="O314" s="114">
        <v>20.75</v>
      </c>
      <c r="P314" s="115" t="b">
        <f>IF(N314&gt;20.92,IF(O314&gt;20.87,1))</f>
        <v>0</v>
      </c>
      <c r="Q314" s="116">
        <v>31.034843570158</v>
      </c>
      <c r="R314" s="156">
        <v>38.231023868981936</v>
      </c>
      <c r="S314" s="115" t="b">
        <f>IF(Q314&gt;50,IF(R314&gt;50,1))</f>
        <v>0</v>
      </c>
      <c r="T314" s="117">
        <f>J314+M314+P314+S314</f>
        <v>0</v>
      </c>
      <c r="U314" s="47"/>
      <c r="V314" s="47"/>
      <c r="W314" s="104"/>
      <c r="X314"/>
      <c r="Y314" s="121"/>
      <c r="Z314" s="128"/>
      <c r="AA314" s="145"/>
      <c r="AB314" s="128"/>
      <c r="AC314" s="128"/>
      <c r="AD314" s="29"/>
    </row>
    <row r="315" spans="1:30" s="33" customFormat="1" ht="15">
      <c r="A315" s="47">
        <v>607</v>
      </c>
      <c r="B315" s="2" t="s">
        <v>269</v>
      </c>
      <c r="C315" s="100">
        <v>4414</v>
      </c>
      <c r="D315" s="96">
        <v>4307</v>
      </c>
      <c r="E315" s="71">
        <v>5031.717263253286</v>
      </c>
      <c r="F315" s="71">
        <v>4943.812398421174</v>
      </c>
      <c r="G315" s="146" t="b">
        <f>IF(E315&lt;-500,IF(F315&lt;-1000,1))</f>
        <v>0</v>
      </c>
      <c r="H315" s="71">
        <v>740.1449932034436</v>
      </c>
      <c r="I315" s="101">
        <v>276.2944044578593</v>
      </c>
      <c r="J315" s="118" t="b">
        <f>IF(H315&lt;0,IF(I315&lt;0,1))</f>
        <v>0</v>
      </c>
      <c r="K315" s="112">
        <v>1434.0734028092431</v>
      </c>
      <c r="L315" s="112">
        <v>1208.033433944741</v>
      </c>
      <c r="M315" s="113" t="b">
        <f>IF(K315&gt;9471,IF(L315&gt;9837,1))</f>
        <v>0</v>
      </c>
      <c r="N315" s="114">
        <v>20.25</v>
      </c>
      <c r="O315" s="114">
        <v>20.25</v>
      </c>
      <c r="P315" s="115" t="b">
        <f>IF(N315&gt;20.92,IF(O315&gt;20.87,1))</f>
        <v>0</v>
      </c>
      <c r="Q315" s="116">
        <v>20.834960357209557</v>
      </c>
      <c r="R315" s="156">
        <v>22.673733804475855</v>
      </c>
      <c r="S315" s="115" t="b">
        <f>IF(Q315&gt;50,IF(R315&gt;50,1))</f>
        <v>0</v>
      </c>
      <c r="T315" s="117">
        <f>J315+M315+P315+S315</f>
        <v>0</v>
      </c>
      <c r="U315" s="47"/>
      <c r="V315" s="47"/>
      <c r="W315" s="104"/>
      <c r="X315"/>
      <c r="Y315" s="121"/>
      <c r="Z315" s="128"/>
      <c r="AA315" s="145"/>
      <c r="AB315" s="128"/>
      <c r="AC315" s="128"/>
      <c r="AD315" s="29"/>
    </row>
    <row r="316" spans="1:30" s="33" customFormat="1" ht="15">
      <c r="A316" s="47">
        <v>683</v>
      </c>
      <c r="B316" s="2" t="s">
        <v>239</v>
      </c>
      <c r="C316" s="100">
        <v>3972</v>
      </c>
      <c r="D316" s="96">
        <v>3896</v>
      </c>
      <c r="E316" s="71">
        <v>6263.846928499497</v>
      </c>
      <c r="F316" s="71">
        <v>4986.65297741273</v>
      </c>
      <c r="G316" s="146" t="b">
        <f>IF(E316&lt;-500,IF(F316&lt;-1000,1))</f>
        <v>0</v>
      </c>
      <c r="H316" s="71">
        <v>1525.9315206445117</v>
      </c>
      <c r="I316" s="101">
        <v>855.2361396303901</v>
      </c>
      <c r="J316" s="118" t="b">
        <f>IF(H316&lt;0,IF(I316&lt;0,1))</f>
        <v>0</v>
      </c>
      <c r="K316" s="112">
        <v>4329.8086606243705</v>
      </c>
      <c r="L316" s="112">
        <v>4533.624229979467</v>
      </c>
      <c r="M316" s="113" t="b">
        <f>IF(K316&gt;9471,IF(L316&gt;9837,1))</f>
        <v>0</v>
      </c>
      <c r="N316" s="114">
        <v>19.75</v>
      </c>
      <c r="O316" s="114">
        <v>19.75</v>
      </c>
      <c r="P316" s="115" t="b">
        <f>IF(N316&gt;20.92,IF(O316&gt;20.87,1))</f>
        <v>0</v>
      </c>
      <c r="Q316" s="116">
        <v>47.15032536374936</v>
      </c>
      <c r="R316" s="156">
        <v>49.726786217256596</v>
      </c>
      <c r="S316" s="115" t="b">
        <f>IF(Q316&gt;50,IF(R316&gt;50,1))</f>
        <v>0</v>
      </c>
      <c r="T316" s="117">
        <f>J316+M316+P316+S316</f>
        <v>0</v>
      </c>
      <c r="U316" s="47"/>
      <c r="V316" s="47"/>
      <c r="W316" s="104"/>
      <c r="X316"/>
      <c r="Y316" s="121"/>
      <c r="Z316" s="128"/>
      <c r="AA316" s="145"/>
      <c r="AB316" s="128"/>
      <c r="AC316" s="128"/>
      <c r="AD316" s="29"/>
    </row>
    <row r="317" spans="1:30" s="33" customFormat="1" ht="15">
      <c r="A317" s="47">
        <v>235</v>
      </c>
      <c r="B317" s="2" t="s">
        <v>292</v>
      </c>
      <c r="C317" s="100">
        <v>9624</v>
      </c>
      <c r="D317" s="96">
        <v>9615</v>
      </c>
      <c r="E317" s="71">
        <v>5097.672485453035</v>
      </c>
      <c r="F317" s="71">
        <v>5383.463338533542</v>
      </c>
      <c r="G317" s="146" t="b">
        <f>IF(E317&lt;-500,IF(F317&lt;-1000,1))</f>
        <v>0</v>
      </c>
      <c r="H317" s="71">
        <v>1603.387364921031</v>
      </c>
      <c r="I317" s="101">
        <v>1334.3733749349974</v>
      </c>
      <c r="J317" s="118" t="b">
        <f>IF(H317&lt;0,IF(I317&lt;0,1))</f>
        <v>0</v>
      </c>
      <c r="K317" s="112">
        <v>2271.300914380715</v>
      </c>
      <c r="L317" s="112">
        <v>2024.9609984399374</v>
      </c>
      <c r="M317" s="113" t="b">
        <f>IF(K317&gt;9471,IF(L317&gt;9837,1))</f>
        <v>0</v>
      </c>
      <c r="N317" s="114">
        <v>17</v>
      </c>
      <c r="O317" s="114">
        <v>17</v>
      </c>
      <c r="P317" s="115" t="b">
        <f>IF(N317&gt;20.92,IF(O317&gt;20.87,1))</f>
        <v>0</v>
      </c>
      <c r="Q317" s="116">
        <v>33.267466867635974</v>
      </c>
      <c r="R317" s="156">
        <v>32.541371592118296</v>
      </c>
      <c r="S317" s="115" t="b">
        <f>IF(Q317&gt;50,IF(R317&gt;50,1))</f>
        <v>0</v>
      </c>
      <c r="T317" s="117">
        <f>J317+M317+P317+S317</f>
        <v>0</v>
      </c>
      <c r="U317" s="47"/>
      <c r="V317" s="47"/>
      <c r="W317" s="104"/>
      <c r="X317"/>
      <c r="Y317" s="121"/>
      <c r="Z317" s="128"/>
      <c r="AA317" s="145"/>
      <c r="AB317" s="128"/>
      <c r="AC317" s="128"/>
      <c r="AD317" s="29"/>
    </row>
    <row r="318" spans="1:30" s="33" customFormat="1" ht="15">
      <c r="A318" s="47">
        <v>845</v>
      </c>
      <c r="B318" s="2" t="s">
        <v>115</v>
      </c>
      <c r="C318" s="100">
        <v>3068</v>
      </c>
      <c r="D318" s="96">
        <v>3062</v>
      </c>
      <c r="E318" s="71">
        <v>5692.307692307692</v>
      </c>
      <c r="F318" s="71">
        <v>5724.6897452645335</v>
      </c>
      <c r="G318" s="146" t="b">
        <f>IF(E318&lt;-500,IF(F318&lt;-1000,1))</f>
        <v>0</v>
      </c>
      <c r="H318" s="71">
        <v>1145.697522816167</v>
      </c>
      <c r="I318" s="101">
        <v>798.171129980405</v>
      </c>
      <c r="J318" s="118" t="b">
        <f>IF(H318&lt;0,IF(I318&lt;0,1))</f>
        <v>0</v>
      </c>
      <c r="K318" s="112">
        <v>2192.633637548892</v>
      </c>
      <c r="L318" s="112">
        <v>2136.5120836054866</v>
      </c>
      <c r="M318" s="113" t="b">
        <f>IF(K318&gt;9471,IF(L318&gt;9837,1))</f>
        <v>0</v>
      </c>
      <c r="N318" s="114">
        <v>19.5</v>
      </c>
      <c r="O318" s="114">
        <v>19.5</v>
      </c>
      <c r="P318" s="115" t="b">
        <f>IF(N318&gt;20.92,IF(O318&gt;20.87,1))</f>
        <v>0</v>
      </c>
      <c r="Q318" s="116">
        <v>37.72347752252465</v>
      </c>
      <c r="R318" s="156">
        <v>36.84610092287253</v>
      </c>
      <c r="S318" s="115" t="b">
        <f>IF(Q318&gt;50,IF(R318&gt;50,1))</f>
        <v>0</v>
      </c>
      <c r="T318" s="117">
        <f>J318+M318+P318+S318</f>
        <v>0</v>
      </c>
      <c r="U318" s="47"/>
      <c r="V318" s="47"/>
      <c r="W318" s="104"/>
      <c r="X318"/>
      <c r="Y318" s="121"/>
      <c r="Z318" s="128"/>
      <c r="AA318" s="145"/>
      <c r="AB318" s="128"/>
      <c r="AC318" s="128"/>
      <c r="AD318" s="29"/>
    </row>
    <row r="319" spans="1:30" s="33" customFormat="1" ht="15">
      <c r="A319" s="47">
        <v>51</v>
      </c>
      <c r="B319" s="2" t="s">
        <v>136</v>
      </c>
      <c r="C319" s="100">
        <v>9521</v>
      </c>
      <c r="D319" s="96">
        <v>9454</v>
      </c>
      <c r="E319" s="71">
        <v>8008.927633651927</v>
      </c>
      <c r="F319" s="71">
        <v>8031.097947958536</v>
      </c>
      <c r="G319" s="146" t="b">
        <f>IF(E319&lt;-500,IF(F319&lt;-1000,1))</f>
        <v>0</v>
      </c>
      <c r="H319" s="71">
        <v>1119.9453838882469</v>
      </c>
      <c r="I319" s="101">
        <v>597.9479585360695</v>
      </c>
      <c r="J319" s="118" t="b">
        <f>IF(H319&lt;0,IF(I319&lt;0,1))</f>
        <v>0</v>
      </c>
      <c r="K319" s="112">
        <v>1842.7686167419388</v>
      </c>
      <c r="L319" s="112">
        <v>1704.1463930611383</v>
      </c>
      <c r="M319" s="113" t="b">
        <f>IF(K319&gt;9471,IF(L319&gt;9837,1))</f>
        <v>0</v>
      </c>
      <c r="N319" s="114">
        <v>18</v>
      </c>
      <c r="O319" s="114">
        <v>18</v>
      </c>
      <c r="P319" s="115" t="b">
        <f>IF(N319&gt;20.92,IF(O319&gt;20.87,1))</f>
        <v>0</v>
      </c>
      <c r="Q319" s="116">
        <v>33.44840853081554</v>
      </c>
      <c r="R319" s="156">
        <v>33.19823769702932</v>
      </c>
      <c r="S319" s="115" t="b">
        <f>IF(Q319&gt;50,IF(R319&gt;50,1))</f>
        <v>0</v>
      </c>
      <c r="T319" s="117">
        <f>J319+M319+P319+S319</f>
        <v>0</v>
      </c>
      <c r="U319" s="47"/>
      <c r="V319" s="47"/>
      <c r="W319" s="104"/>
      <c r="X319"/>
      <c r="Y319" s="121"/>
      <c r="Z319" s="128"/>
      <c r="AA319" s="145"/>
      <c r="AB319" s="128"/>
      <c r="AC319" s="128"/>
      <c r="AD319" s="29"/>
    </row>
    <row r="320" spans="1:30" s="33" customFormat="1" ht="15">
      <c r="A320" s="47">
        <v>216</v>
      </c>
      <c r="B320" s="2" t="s">
        <v>285</v>
      </c>
      <c r="C320" s="100">
        <v>1408</v>
      </c>
      <c r="D320" s="96">
        <v>1353</v>
      </c>
      <c r="E320" s="71">
        <v>8424.715909090908</v>
      </c>
      <c r="F320" s="71">
        <v>8719.881744271988</v>
      </c>
      <c r="G320" s="146" t="b">
        <f>IF(E320&lt;-500,IF(F320&lt;-1000,1))</f>
        <v>0</v>
      </c>
      <c r="H320" s="71">
        <v>1250.7102272727273</v>
      </c>
      <c r="I320" s="101">
        <v>877.309682187731</v>
      </c>
      <c r="J320" s="118" t="b">
        <f>IF(H320&lt;0,IF(I320&lt;0,1))</f>
        <v>0</v>
      </c>
      <c r="K320" s="112">
        <v>7498.579545454546</v>
      </c>
      <c r="L320" s="112">
        <v>8674.796747967479</v>
      </c>
      <c r="M320" s="113" t="b">
        <f>IF(K320&gt;9471,IF(L320&gt;9837,1))</f>
        <v>0</v>
      </c>
      <c r="N320" s="114">
        <v>21</v>
      </c>
      <c r="O320" s="114">
        <v>21</v>
      </c>
      <c r="P320" s="115">
        <f>IF(N320&gt;20.92,IF(O320&gt;20.87,1))</f>
        <v>1</v>
      </c>
      <c r="Q320" s="116">
        <v>53.30988167572753</v>
      </c>
      <c r="R320" s="156">
        <v>59.35455734845181</v>
      </c>
      <c r="S320" s="115">
        <f>IF(Q320&gt;50,IF(R320&gt;50,1))</f>
        <v>1</v>
      </c>
      <c r="T320" s="117">
        <f>J320+M320+P320+S320</f>
        <v>2</v>
      </c>
      <c r="U320" s="47"/>
      <c r="V320" s="47"/>
      <c r="W320" s="104"/>
      <c r="X320"/>
      <c r="Y320" s="121"/>
      <c r="Z320" s="128"/>
      <c r="AA320" s="145"/>
      <c r="AB320" s="128"/>
      <c r="AC320" s="128"/>
      <c r="AD320" s="29"/>
    </row>
    <row r="321" spans="7:27" ht="15">
      <c r="G321" s="147"/>
      <c r="Y321" s="29"/>
      <c r="Z321" s="124"/>
      <c r="AA321" s="125"/>
    </row>
    <row r="322" spans="1:27" s="33" customFormat="1" ht="15">
      <c r="A322" s="8"/>
      <c r="B322" s="2"/>
      <c r="C322" s="3"/>
      <c r="D322" s="4"/>
      <c r="E322" s="4"/>
      <c r="F322" s="4"/>
      <c r="G322" s="147"/>
      <c r="H322" s="4"/>
      <c r="I322" s="4"/>
      <c r="J322" s="16"/>
      <c r="K322" s="42"/>
      <c r="L322" s="63"/>
      <c r="M322" s="41"/>
      <c r="N322" s="41"/>
      <c r="O322" s="41"/>
      <c r="P322" s="41"/>
      <c r="Q322" s="41"/>
      <c r="R322" s="41"/>
      <c r="S322" s="41"/>
      <c r="T322" s="15"/>
      <c r="U322" s="8"/>
      <c r="V322" s="50"/>
      <c r="W322" s="73"/>
      <c r="Y322" s="29"/>
      <c r="Z322" s="124"/>
      <c r="AA322" s="125"/>
    </row>
    <row r="323" spans="1:27" s="33" customFormat="1" ht="15">
      <c r="A323" s="47"/>
      <c r="B323" s="2"/>
      <c r="C323" s="57"/>
      <c r="D323" s="57"/>
      <c r="E323" s="57"/>
      <c r="F323" s="57"/>
      <c r="G323" s="148"/>
      <c r="H323" s="55"/>
      <c r="I323" s="55"/>
      <c r="J323" s="71"/>
      <c r="K323" s="71"/>
      <c r="L323" s="71"/>
      <c r="M323" s="81"/>
      <c r="N323" s="82"/>
      <c r="O323" s="82"/>
      <c r="P323" s="83"/>
      <c r="Q323" s="85"/>
      <c r="R323" s="28"/>
      <c r="S323" s="84"/>
      <c r="T323" s="31"/>
      <c r="U323" s="47"/>
      <c r="V323" s="47"/>
      <c r="W323" s="73"/>
      <c r="Y323" s="29"/>
      <c r="Z323" s="124"/>
      <c r="AA323" s="125"/>
    </row>
    <row r="324" spans="1:27" s="33" customFormat="1" ht="15">
      <c r="A324" s="8"/>
      <c r="B324" s="2"/>
      <c r="C324" s="3"/>
      <c r="D324" s="4"/>
      <c r="E324" s="4"/>
      <c r="F324" s="4"/>
      <c r="G324" s="147"/>
      <c r="H324" s="4"/>
      <c r="I324" s="4"/>
      <c r="J324" s="16"/>
      <c r="K324" s="42"/>
      <c r="L324" s="63"/>
      <c r="M324" s="41"/>
      <c r="N324" s="41"/>
      <c r="O324" s="41"/>
      <c r="P324" s="41"/>
      <c r="Q324" s="41"/>
      <c r="R324" s="41"/>
      <c r="S324" s="41"/>
      <c r="T324" s="15"/>
      <c r="U324" s="8"/>
      <c r="V324" s="50"/>
      <c r="W324" s="73"/>
      <c r="Y324" s="29"/>
      <c r="Z324" s="124"/>
      <c r="AA324" s="125"/>
    </row>
    <row r="325" spans="1:25" s="33" customFormat="1" ht="12.75">
      <c r="A325" s="47"/>
      <c r="B325" s="2"/>
      <c r="C325" s="57"/>
      <c r="D325" s="57"/>
      <c r="E325" s="57"/>
      <c r="F325" s="57"/>
      <c r="G325" s="148"/>
      <c r="H325" s="55"/>
      <c r="I325" s="55"/>
      <c r="J325" s="71"/>
      <c r="K325" s="71"/>
      <c r="L325" s="86"/>
      <c r="M325" s="81"/>
      <c r="N325" s="82"/>
      <c r="O325" s="82"/>
      <c r="P325" s="83"/>
      <c r="Q325" s="85"/>
      <c r="R325" s="28"/>
      <c r="S325" s="84"/>
      <c r="T325" s="31"/>
      <c r="U325" s="47"/>
      <c r="V325" s="47"/>
      <c r="W325" s="73"/>
      <c r="Y325"/>
    </row>
    <row r="326" spans="1:25" ht="12.75">
      <c r="A326" s="34"/>
      <c r="B326" s="29"/>
      <c r="C326" s="46"/>
      <c r="D326" s="46"/>
      <c r="E326" s="46"/>
      <c r="F326" s="46"/>
      <c r="G326" s="149"/>
      <c r="H326" s="37"/>
      <c r="I326" s="69"/>
      <c r="J326" s="87"/>
      <c r="K326" s="87"/>
      <c r="L326" s="88"/>
      <c r="M326" s="89"/>
      <c r="N326" s="90"/>
      <c r="O326" s="91"/>
      <c r="P326" s="92"/>
      <c r="Q326" s="95"/>
      <c r="R326" s="93"/>
      <c r="S326" s="94"/>
      <c r="T326" s="31"/>
      <c r="U326" s="34"/>
      <c r="V326" s="34"/>
      <c r="W326" s="54"/>
      <c r="X326" s="29"/>
      <c r="Y326" s="33"/>
    </row>
    <row r="327" spans="1:23" s="33" customFormat="1" ht="12.75">
      <c r="A327" s="34"/>
      <c r="B327" s="29"/>
      <c r="C327" s="46"/>
      <c r="D327" s="46"/>
      <c r="E327" s="46"/>
      <c r="F327" s="46"/>
      <c r="G327" s="149"/>
      <c r="H327" s="37"/>
      <c r="I327" s="69"/>
      <c r="J327" s="87"/>
      <c r="K327" s="87"/>
      <c r="L327" s="88"/>
      <c r="M327" s="89"/>
      <c r="N327" s="90"/>
      <c r="O327" s="91"/>
      <c r="P327" s="92"/>
      <c r="Q327" s="95"/>
      <c r="R327" s="93"/>
      <c r="S327" s="94"/>
      <c r="T327" s="31"/>
      <c r="U327" s="34"/>
      <c r="V327" s="34"/>
      <c r="W327" s="54"/>
    </row>
    <row r="328" spans="1:25" ht="12.75">
      <c r="A328" s="34"/>
      <c r="B328" s="29"/>
      <c r="C328" s="46"/>
      <c r="D328" s="46"/>
      <c r="E328" s="46"/>
      <c r="F328" s="46"/>
      <c r="G328" s="149"/>
      <c r="H328" s="37"/>
      <c r="I328" s="69"/>
      <c r="J328" s="87"/>
      <c r="K328" s="87"/>
      <c r="L328" s="88"/>
      <c r="M328" s="89"/>
      <c r="N328" s="90"/>
      <c r="O328" s="91"/>
      <c r="P328" s="92"/>
      <c r="Q328" s="95"/>
      <c r="R328" s="93"/>
      <c r="S328" s="94"/>
      <c r="T328" s="31"/>
      <c r="U328" s="34"/>
      <c r="V328" s="34"/>
      <c r="W328" s="54"/>
      <c r="X328" s="29"/>
      <c r="Y328" s="33"/>
    </row>
    <row r="329" spans="1:25" ht="12.75">
      <c r="A329" s="25"/>
      <c r="B329" s="14"/>
      <c r="C329" s="30"/>
      <c r="D329" s="41"/>
      <c r="E329" s="41"/>
      <c r="F329" s="41"/>
      <c r="G329" s="150"/>
      <c r="H329" s="41"/>
      <c r="I329" s="41"/>
      <c r="J329" s="16"/>
      <c r="K329" s="42"/>
      <c r="L329" s="63"/>
      <c r="M329" s="41"/>
      <c r="N329" s="41"/>
      <c r="O329" s="41"/>
      <c r="P329" s="41"/>
      <c r="Q329" s="41"/>
      <c r="R329" s="41"/>
      <c r="S329" s="41"/>
      <c r="T329" s="15"/>
      <c r="V329" s="47"/>
      <c r="X329" s="29"/>
      <c r="Y329" s="33"/>
    </row>
    <row r="330" spans="1:25" ht="12.75">
      <c r="A330" s="25"/>
      <c r="B330" s="14"/>
      <c r="C330" s="30"/>
      <c r="D330" s="41"/>
      <c r="E330" s="41"/>
      <c r="F330" s="41"/>
      <c r="G330" s="150"/>
      <c r="H330" s="41"/>
      <c r="I330" s="41"/>
      <c r="J330" s="16"/>
      <c r="K330" s="42"/>
      <c r="L330" s="63"/>
      <c r="M330" s="41"/>
      <c r="N330" s="41"/>
      <c r="O330" s="41"/>
      <c r="P330" s="41"/>
      <c r="Q330" s="41"/>
      <c r="R330" s="41"/>
      <c r="S330" s="41"/>
      <c r="T330" s="15"/>
      <c r="V330" s="47"/>
      <c r="X330" s="29"/>
      <c r="Y330" s="29"/>
    </row>
    <row r="331" spans="1:25" ht="12.75">
      <c r="A331" s="25"/>
      <c r="B331" s="14"/>
      <c r="C331" s="30"/>
      <c r="D331" s="41"/>
      <c r="E331" s="41"/>
      <c r="F331" s="41"/>
      <c r="G331" s="150"/>
      <c r="H331" s="41"/>
      <c r="I331" s="41"/>
      <c r="J331" s="16"/>
      <c r="K331" s="42"/>
      <c r="L331" s="63"/>
      <c r="M331" s="41"/>
      <c r="N331" s="41"/>
      <c r="O331" s="41"/>
      <c r="P331" s="41"/>
      <c r="Q331" s="41"/>
      <c r="R331" s="41"/>
      <c r="S331" s="41"/>
      <c r="T331" s="15"/>
      <c r="V331" s="47"/>
      <c r="X331" s="29"/>
      <c r="Y331" s="29"/>
    </row>
    <row r="332" spans="1:25" ht="12.75">
      <c r="A332" s="25"/>
      <c r="B332" s="14"/>
      <c r="C332" s="30"/>
      <c r="D332" s="41"/>
      <c r="E332" s="41"/>
      <c r="F332" s="41"/>
      <c r="G332" s="150"/>
      <c r="H332" s="41"/>
      <c r="I332" s="41"/>
      <c r="J332" s="16"/>
      <c r="K332" s="42"/>
      <c r="L332" s="63"/>
      <c r="M332" s="41"/>
      <c r="N332" s="41"/>
      <c r="O332" s="41"/>
      <c r="P332" s="41"/>
      <c r="Q332" s="41"/>
      <c r="R332" s="41"/>
      <c r="S332" s="41"/>
      <c r="T332" s="15"/>
      <c r="V332" s="47"/>
      <c r="X332" s="29"/>
      <c r="Y332" s="29"/>
    </row>
    <row r="333" spans="1:24" ht="15.75">
      <c r="A333" s="40"/>
      <c r="B333" s="16"/>
      <c r="C333" s="20"/>
      <c r="D333" s="20"/>
      <c r="E333" s="20"/>
      <c r="F333" s="20"/>
      <c r="G333" s="151"/>
      <c r="H333" s="31"/>
      <c r="I333" s="58"/>
      <c r="J333" s="31"/>
      <c r="K333" s="31"/>
      <c r="L333" s="64"/>
      <c r="M333" s="20"/>
      <c r="N333" s="21"/>
      <c r="O333" s="72"/>
      <c r="P333" s="35"/>
      <c r="Q333" s="19"/>
      <c r="R333" s="77"/>
      <c r="S333" s="36"/>
      <c r="T333" s="31"/>
      <c r="V333" s="47"/>
      <c r="X333" s="29"/>
    </row>
    <row r="334" spans="1:24" ht="12.75">
      <c r="A334" s="43"/>
      <c r="B334" s="16"/>
      <c r="C334" s="20"/>
      <c r="D334" s="20"/>
      <c r="E334" s="20"/>
      <c r="F334" s="20"/>
      <c r="G334" s="151"/>
      <c r="H334" s="31"/>
      <c r="I334" s="58"/>
      <c r="J334" s="31"/>
      <c r="K334" s="31"/>
      <c r="L334" s="64"/>
      <c r="M334" s="20"/>
      <c r="N334" s="21"/>
      <c r="O334" s="72"/>
      <c r="P334" s="35"/>
      <c r="Q334" s="19"/>
      <c r="R334" s="77"/>
      <c r="S334" s="36"/>
      <c r="T334" s="31"/>
      <c r="V334" s="47"/>
      <c r="X334" s="29"/>
    </row>
    <row r="335" spans="1:24" ht="18">
      <c r="A335" s="44"/>
      <c r="B335" s="16"/>
      <c r="C335" s="20"/>
      <c r="D335" s="20"/>
      <c r="E335" s="20"/>
      <c r="F335" s="20"/>
      <c r="G335" s="151"/>
      <c r="H335" s="31"/>
      <c r="I335" s="58"/>
      <c r="J335" s="31"/>
      <c r="K335" s="31"/>
      <c r="L335" s="64"/>
      <c r="M335" s="20"/>
      <c r="N335" s="21"/>
      <c r="O335" s="72"/>
      <c r="P335" s="35"/>
      <c r="Q335" s="19"/>
      <c r="R335" s="77"/>
      <c r="S335" s="36"/>
      <c r="T335" s="31"/>
      <c r="V335" s="47"/>
      <c r="X335" s="29"/>
    </row>
    <row r="336" spans="1:24" ht="12.75">
      <c r="A336" s="25"/>
      <c r="B336" s="14"/>
      <c r="C336" s="23"/>
      <c r="D336" s="23"/>
      <c r="E336" s="23"/>
      <c r="F336" s="23"/>
      <c r="G336" s="152"/>
      <c r="H336" s="26"/>
      <c r="I336" s="26"/>
      <c r="J336" s="31"/>
      <c r="K336" s="26"/>
      <c r="L336" s="65"/>
      <c r="M336" s="20"/>
      <c r="N336" s="24"/>
      <c r="O336" s="27"/>
      <c r="P336" s="35"/>
      <c r="Q336" s="28"/>
      <c r="R336" s="28"/>
      <c r="S336" s="36"/>
      <c r="T336" s="31"/>
      <c r="V336" s="47"/>
      <c r="X336" s="29"/>
    </row>
    <row r="337" spans="1:24" ht="12.75">
      <c r="A337" s="25"/>
      <c r="B337" s="14"/>
      <c r="C337" s="30"/>
      <c r="D337" s="41"/>
      <c r="E337" s="41"/>
      <c r="F337" s="41"/>
      <c r="G337" s="150"/>
      <c r="H337" s="41"/>
      <c r="I337" s="41"/>
      <c r="J337" s="16"/>
      <c r="K337" s="42"/>
      <c r="L337" s="63"/>
      <c r="M337" s="41"/>
      <c r="N337" s="41"/>
      <c r="O337" s="41"/>
      <c r="P337" s="41"/>
      <c r="Q337" s="41"/>
      <c r="R337" s="41"/>
      <c r="S337" s="41"/>
      <c r="T337" s="15"/>
      <c r="V337" s="47"/>
      <c r="X337" s="29"/>
    </row>
    <row r="338" spans="1:24" ht="12.75">
      <c r="A338" s="25"/>
      <c r="B338" s="14"/>
      <c r="C338" s="30"/>
      <c r="D338" s="41"/>
      <c r="E338" s="41"/>
      <c r="F338" s="41"/>
      <c r="G338" s="150"/>
      <c r="H338" s="41"/>
      <c r="I338" s="41"/>
      <c r="J338" s="16"/>
      <c r="K338" s="42"/>
      <c r="L338" s="63"/>
      <c r="M338" s="41"/>
      <c r="N338" s="41"/>
      <c r="O338" s="41"/>
      <c r="P338" s="41"/>
      <c r="Q338" s="41"/>
      <c r="R338" s="41"/>
      <c r="S338" s="41"/>
      <c r="T338" s="15"/>
      <c r="U338" s="1"/>
      <c r="V338" s="47"/>
      <c r="X338" s="29"/>
    </row>
    <row r="339" spans="1:24" ht="12.75">
      <c r="A339" s="25"/>
      <c r="B339" s="14"/>
      <c r="C339" s="30"/>
      <c r="D339" s="41"/>
      <c r="E339" s="41"/>
      <c r="F339" s="41"/>
      <c r="G339" s="150"/>
      <c r="H339" s="41"/>
      <c r="I339" s="41"/>
      <c r="J339" s="16"/>
      <c r="K339" s="42"/>
      <c r="L339" s="63"/>
      <c r="M339" s="41"/>
      <c r="N339" s="41"/>
      <c r="O339" s="41"/>
      <c r="P339" s="41"/>
      <c r="Q339" s="41"/>
      <c r="R339" s="41"/>
      <c r="S339" s="41"/>
      <c r="T339" s="15"/>
      <c r="V339" s="47"/>
      <c r="X339" s="29"/>
    </row>
    <row r="340" spans="1:24" ht="12.75">
      <c r="A340" s="25"/>
      <c r="B340" s="14"/>
      <c r="C340" s="30"/>
      <c r="D340" s="41"/>
      <c r="E340" s="41"/>
      <c r="F340" s="41"/>
      <c r="G340" s="150"/>
      <c r="H340" s="41"/>
      <c r="I340" s="41"/>
      <c r="J340" s="16"/>
      <c r="K340" s="42"/>
      <c r="L340" s="63"/>
      <c r="M340" s="41"/>
      <c r="N340" s="41"/>
      <c r="O340" s="41"/>
      <c r="P340" s="41"/>
      <c r="Q340" s="41"/>
      <c r="R340" s="41"/>
      <c r="S340" s="41"/>
      <c r="T340" s="15"/>
      <c r="V340" s="47"/>
      <c r="X340" s="29"/>
    </row>
    <row r="341" spans="1:24" ht="12.75">
      <c r="A341" s="25"/>
      <c r="B341" s="14"/>
      <c r="C341" s="30"/>
      <c r="D341" s="41"/>
      <c r="E341" s="41"/>
      <c r="F341" s="41"/>
      <c r="G341" s="150"/>
      <c r="H341" s="41"/>
      <c r="I341" s="41"/>
      <c r="J341" s="16"/>
      <c r="K341" s="42"/>
      <c r="L341" s="63"/>
      <c r="M341" s="41"/>
      <c r="N341" s="41"/>
      <c r="O341" s="41"/>
      <c r="P341" s="41"/>
      <c r="Q341" s="41"/>
      <c r="R341" s="41"/>
      <c r="S341" s="41"/>
      <c r="T341" s="15"/>
      <c r="V341" s="47"/>
      <c r="X341" s="29"/>
    </row>
    <row r="342" spans="1:24" ht="12.75">
      <c r="A342" s="25"/>
      <c r="B342" s="14"/>
      <c r="C342" s="30"/>
      <c r="D342" s="41"/>
      <c r="E342" s="41"/>
      <c r="F342" s="41"/>
      <c r="G342" s="150"/>
      <c r="H342" s="41"/>
      <c r="I342" s="41"/>
      <c r="J342" s="16"/>
      <c r="K342" s="42"/>
      <c r="L342" s="63"/>
      <c r="M342" s="41"/>
      <c r="N342" s="41"/>
      <c r="O342" s="41"/>
      <c r="P342" s="41"/>
      <c r="Q342" s="41"/>
      <c r="R342" s="41"/>
      <c r="S342" s="41"/>
      <c r="T342" s="15"/>
      <c r="V342" s="47"/>
      <c r="X342" s="29"/>
    </row>
    <row r="343" spans="1:24" ht="12.75">
      <c r="A343" s="25"/>
      <c r="B343" s="14"/>
      <c r="C343" s="30"/>
      <c r="D343" s="41"/>
      <c r="E343" s="41"/>
      <c r="F343" s="41"/>
      <c r="G343" s="150"/>
      <c r="H343" s="41"/>
      <c r="I343" s="41"/>
      <c r="J343" s="16"/>
      <c r="K343" s="42"/>
      <c r="L343" s="63"/>
      <c r="M343" s="41"/>
      <c r="N343" s="41"/>
      <c r="O343" s="41"/>
      <c r="P343" s="41"/>
      <c r="Q343" s="41"/>
      <c r="R343" s="41"/>
      <c r="S343" s="41"/>
      <c r="T343" s="15"/>
      <c r="V343" s="47"/>
      <c r="X343" s="29"/>
    </row>
    <row r="344" spans="1:24" ht="12.75">
      <c r="A344" s="25"/>
      <c r="B344" s="14"/>
      <c r="C344" s="30"/>
      <c r="D344" s="41"/>
      <c r="E344" s="41"/>
      <c r="F344" s="41"/>
      <c r="G344" s="150"/>
      <c r="H344" s="41"/>
      <c r="I344" s="41"/>
      <c r="J344" s="16"/>
      <c r="K344" s="42"/>
      <c r="L344" s="63"/>
      <c r="M344" s="41"/>
      <c r="N344" s="41"/>
      <c r="O344" s="41"/>
      <c r="P344" s="41"/>
      <c r="Q344" s="41"/>
      <c r="R344" s="41"/>
      <c r="S344" s="41"/>
      <c r="T344" s="15"/>
      <c r="V344" s="47"/>
      <c r="X344" s="29"/>
    </row>
    <row r="345" spans="3:24" ht="12.75">
      <c r="C345" s="22"/>
      <c r="D345" s="22"/>
      <c r="E345" s="22"/>
      <c r="F345" s="22"/>
      <c r="G345" s="153"/>
      <c r="H345" s="26"/>
      <c r="I345" s="26"/>
      <c r="J345" s="31"/>
      <c r="K345" s="26"/>
      <c r="L345" s="65"/>
      <c r="M345" s="20"/>
      <c r="N345" s="24"/>
      <c r="O345" s="27"/>
      <c r="P345" s="35"/>
      <c r="Q345" s="28"/>
      <c r="R345" s="28"/>
      <c r="S345" s="36"/>
      <c r="T345" s="31"/>
      <c r="V345" s="47"/>
      <c r="X345" s="29"/>
    </row>
    <row r="346" spans="1:24" ht="12.75">
      <c r="A346" s="25"/>
      <c r="B346" s="14"/>
      <c r="C346" s="23"/>
      <c r="D346" s="23"/>
      <c r="E346" s="23"/>
      <c r="F346" s="23"/>
      <c r="G346" s="152"/>
      <c r="H346" s="26"/>
      <c r="I346" s="26"/>
      <c r="J346" s="31"/>
      <c r="K346" s="26"/>
      <c r="L346" s="65"/>
      <c r="M346" s="20"/>
      <c r="N346" s="24"/>
      <c r="O346" s="27"/>
      <c r="P346" s="35"/>
      <c r="Q346" s="28"/>
      <c r="R346" s="28"/>
      <c r="S346" s="36"/>
      <c r="T346" s="31"/>
      <c r="V346" s="47"/>
      <c r="X346" s="29"/>
    </row>
    <row r="347" spans="7:24" ht="12.75">
      <c r="G347" s="147"/>
      <c r="L347" s="66"/>
      <c r="M347" s="5"/>
      <c r="V347" s="47"/>
      <c r="X347" s="29"/>
    </row>
    <row r="348" spans="7:24" ht="12.75">
      <c r="G348" s="147"/>
      <c r="V348" s="47"/>
      <c r="X348" s="29"/>
    </row>
    <row r="349" spans="7:24" ht="12.75">
      <c r="G349" s="147"/>
      <c r="V349" s="47"/>
      <c r="X349" s="29"/>
    </row>
    <row r="350" spans="7:24" ht="12.75">
      <c r="G350" s="147"/>
      <c r="L350" s="66"/>
      <c r="M350" s="5"/>
      <c r="V350" s="47"/>
      <c r="X350" s="29"/>
    </row>
    <row r="351" spans="7:24" ht="12.75">
      <c r="G351" s="147"/>
      <c r="L351" s="66"/>
      <c r="M351" s="5"/>
      <c r="V351" s="47"/>
      <c r="X351" s="29"/>
    </row>
    <row r="352" spans="7:24" ht="12.75">
      <c r="G352" s="147"/>
      <c r="L352" s="66"/>
      <c r="M352" s="5"/>
      <c r="V352" s="47"/>
      <c r="X352" s="29"/>
    </row>
    <row r="353" spans="7:24" ht="12.75">
      <c r="G353" s="147"/>
      <c r="L353" s="66"/>
      <c r="M353" s="5"/>
      <c r="U353" s="1"/>
      <c r="V353" s="47"/>
      <c r="X353" s="29"/>
    </row>
    <row r="354" spans="7:24" ht="12.75">
      <c r="G354" s="147"/>
      <c r="L354" s="66"/>
      <c r="M354" s="5"/>
      <c r="V354" s="47"/>
      <c r="X354" s="29"/>
    </row>
    <row r="355" spans="7:24" ht="12.75">
      <c r="G355" s="147"/>
      <c r="L355" s="66"/>
      <c r="M355" s="5"/>
      <c r="V355" s="47"/>
      <c r="X355" s="29"/>
    </row>
    <row r="356" spans="7:24" ht="12.75">
      <c r="G356" s="147"/>
      <c r="L356" s="66"/>
      <c r="M356" s="5"/>
      <c r="U356" s="1"/>
      <c r="V356" s="47"/>
      <c r="X356" s="29"/>
    </row>
    <row r="357" spans="7:22" ht="12.75">
      <c r="G357" s="147"/>
      <c r="L357" s="66"/>
      <c r="M357" s="5"/>
      <c r="U357" s="1"/>
      <c r="V357" s="1"/>
    </row>
    <row r="358" spans="7:22" ht="12.75">
      <c r="G358" s="147"/>
      <c r="L358" s="66"/>
      <c r="M358" s="5"/>
      <c r="V358" s="47"/>
    </row>
    <row r="359" spans="7:22" ht="12.75">
      <c r="G359" s="147"/>
      <c r="L359" s="66"/>
      <c r="M359" s="5"/>
      <c r="V359" s="47"/>
    </row>
    <row r="360" spans="7:22" ht="12.75">
      <c r="G360" s="147"/>
      <c r="L360" s="66"/>
      <c r="M360" s="5"/>
      <c r="V360" s="47"/>
    </row>
    <row r="361" spans="7:22" ht="12.75">
      <c r="G361" s="147"/>
      <c r="L361" s="66"/>
      <c r="M361" s="5"/>
      <c r="V361" s="47"/>
    </row>
    <row r="362" spans="7:22" ht="12.75">
      <c r="G362" s="147"/>
      <c r="L362" s="66"/>
      <c r="M362" s="5"/>
      <c r="V362" s="1"/>
    </row>
    <row r="363" spans="7:22" ht="12.75">
      <c r="G363" s="147"/>
      <c r="L363" s="66"/>
      <c r="M363" s="5"/>
      <c r="U363" s="25"/>
      <c r="V363" s="47"/>
    </row>
    <row r="364" spans="7:22" ht="12.75">
      <c r="G364" s="147"/>
      <c r="L364" s="66"/>
      <c r="M364" s="5"/>
      <c r="U364" s="25"/>
      <c r="V364" s="52"/>
    </row>
    <row r="365" spans="7:22" ht="12.75">
      <c r="G365" s="147"/>
      <c r="L365" s="66"/>
      <c r="M365" s="5"/>
      <c r="U365" s="25"/>
      <c r="V365" s="52"/>
    </row>
    <row r="366" spans="7:22" ht="12.75">
      <c r="G366" s="147"/>
      <c r="L366" s="66"/>
      <c r="M366" s="5"/>
      <c r="U366" s="25"/>
      <c r="V366" s="52"/>
    </row>
    <row r="367" spans="7:22" ht="12.75">
      <c r="G367" s="147"/>
      <c r="L367" s="66"/>
      <c r="M367" s="5"/>
      <c r="U367" s="43"/>
      <c r="V367" s="52"/>
    </row>
    <row r="368" spans="7:22" ht="12.75">
      <c r="G368" s="147"/>
      <c r="L368" s="66"/>
      <c r="M368" s="5"/>
      <c r="U368" s="43"/>
      <c r="V368" s="43"/>
    </row>
    <row r="369" spans="7:22" ht="12.75">
      <c r="G369" s="147"/>
      <c r="L369" s="66"/>
      <c r="M369" s="5"/>
      <c r="U369" s="43"/>
      <c r="V369" s="43"/>
    </row>
    <row r="370" spans="7:22" ht="12.75">
      <c r="G370" s="147"/>
      <c r="L370" s="66"/>
      <c r="M370" s="5"/>
      <c r="U370" s="25"/>
      <c r="V370" s="1"/>
    </row>
    <row r="371" spans="7:22" ht="12.75">
      <c r="G371" s="147"/>
      <c r="L371" s="66"/>
      <c r="M371" s="5"/>
      <c r="U371" s="25"/>
      <c r="V371" s="47"/>
    </row>
    <row r="372" spans="7:13" ht="12.75">
      <c r="G372" s="147"/>
      <c r="L372" s="66"/>
      <c r="M372" s="5"/>
    </row>
    <row r="373" spans="7:13" ht="12.75">
      <c r="G373" s="147"/>
      <c r="L373" s="66"/>
      <c r="M373" s="5"/>
    </row>
    <row r="374" spans="7:13" ht="12.75">
      <c r="G374" s="147"/>
      <c r="L374" s="66"/>
      <c r="M374" s="5"/>
    </row>
    <row r="375" spans="7:13" ht="12.75">
      <c r="G375" s="147"/>
      <c r="L375" s="66"/>
      <c r="M375" s="5"/>
    </row>
    <row r="376" spans="7:13" ht="12.75">
      <c r="G376" s="147"/>
      <c r="L376" s="66"/>
      <c r="M376" s="5"/>
    </row>
    <row r="377" spans="12:13" ht="12.75">
      <c r="L377" s="66"/>
      <c r="M377" s="5"/>
    </row>
    <row r="378" spans="12:13" ht="12.75">
      <c r="L378" s="66"/>
      <c r="M378" s="5"/>
    </row>
    <row r="379" spans="12:13" ht="12.75">
      <c r="L379" s="66"/>
      <c r="M379" s="5"/>
    </row>
    <row r="380" spans="12:22" ht="12.75">
      <c r="L380" s="66"/>
      <c r="M380" s="5"/>
      <c r="V380" s="47"/>
    </row>
    <row r="381" spans="12:22" ht="12.75">
      <c r="L381" s="66"/>
      <c r="M381" s="5"/>
      <c r="V381" s="47"/>
    </row>
    <row r="382" spans="12:13" ht="12.75">
      <c r="L382" s="66"/>
      <c r="M382" s="5"/>
    </row>
    <row r="383" spans="12:13" ht="12.75">
      <c r="L383" s="66"/>
      <c r="M383" s="5"/>
    </row>
    <row r="384" spans="12:13" ht="12.75">
      <c r="L384" s="66"/>
      <c r="M384" s="5"/>
    </row>
    <row r="385" spans="12:13" ht="12.75">
      <c r="L385" s="66"/>
      <c r="M385" s="5"/>
    </row>
    <row r="386" spans="12:13" ht="12.75">
      <c r="L386" s="66"/>
      <c r="M386" s="5"/>
    </row>
    <row r="387" spans="12:13" ht="12.75">
      <c r="L387" s="66"/>
      <c r="M387" s="5"/>
    </row>
    <row r="388" spans="12:13" ht="12.75">
      <c r="L388" s="66"/>
      <c r="M388" s="5"/>
    </row>
    <row r="389" spans="12:13" ht="12.75">
      <c r="L389" s="66"/>
      <c r="M389" s="5"/>
    </row>
    <row r="390" spans="12:13" ht="12.75">
      <c r="L390" s="66"/>
      <c r="M390" s="5"/>
    </row>
    <row r="391" spans="12:13" ht="12.75">
      <c r="L391" s="66"/>
      <c r="M391" s="5"/>
    </row>
    <row r="392" spans="12:13" ht="12.75">
      <c r="L392" s="66"/>
      <c r="M392" s="5"/>
    </row>
    <row r="393" spans="12:13" ht="12.75">
      <c r="L393" s="66"/>
      <c r="M393" s="5"/>
    </row>
    <row r="394" spans="12:13" ht="12.75">
      <c r="L394" s="66"/>
      <c r="M394" s="5"/>
    </row>
    <row r="395" spans="12:13" ht="12.75">
      <c r="L395" s="66"/>
      <c r="M395" s="5"/>
    </row>
    <row r="396" spans="12:13" ht="12.75">
      <c r="L396" s="66"/>
      <c r="M396" s="5"/>
    </row>
    <row r="397" spans="12:13" ht="12.75">
      <c r="L397" s="66"/>
      <c r="M397" s="5"/>
    </row>
    <row r="398" spans="12:13" ht="12.75">
      <c r="L398" s="66"/>
      <c r="M398" s="5"/>
    </row>
    <row r="399" spans="12:13" ht="12.75">
      <c r="L399" s="66"/>
      <c r="M399" s="5"/>
    </row>
    <row r="400" spans="12:13" ht="12.75">
      <c r="L400" s="66"/>
      <c r="M400" s="5"/>
    </row>
    <row r="401" spans="12:13" ht="12.75">
      <c r="L401" s="66"/>
      <c r="M401" s="5"/>
    </row>
    <row r="402" spans="12:13" ht="12.75">
      <c r="L402" s="66"/>
      <c r="M402" s="5"/>
    </row>
    <row r="403" spans="12:13" ht="12.75">
      <c r="L403" s="66"/>
      <c r="M403" s="5"/>
    </row>
    <row r="404" spans="12:13" ht="12.75">
      <c r="L404" s="66"/>
      <c r="M404" s="5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2.28125" style="0" customWidth="1"/>
    <col min="2" max="8" width="13.7109375" style="0" bestFit="1" customWidth="1"/>
    <col min="9" max="9" width="16.421875" style="0" bestFit="1" customWidth="1"/>
    <col min="10" max="10" width="15.8515625" style="0" bestFit="1" customWidth="1"/>
    <col min="11" max="11" width="17.7109375" style="0" bestFit="1" customWidth="1"/>
  </cols>
  <sheetData>
    <row r="1" ht="12.75">
      <c r="A1" s="33" t="s">
        <v>305</v>
      </c>
    </row>
    <row r="2" ht="12.75">
      <c r="A2" s="103">
        <v>42889</v>
      </c>
    </row>
    <row r="6" spans="2:11" ht="12.75">
      <c r="B6" t="s">
        <v>330</v>
      </c>
      <c r="C6" t="s">
        <v>339</v>
      </c>
      <c r="D6" t="s">
        <v>340</v>
      </c>
      <c r="H6" s="33"/>
      <c r="I6" s="33"/>
      <c r="J6" s="33"/>
      <c r="K6" s="33"/>
    </row>
    <row r="7" spans="1:3" ht="12.75">
      <c r="A7" t="s">
        <v>341</v>
      </c>
      <c r="B7">
        <v>4</v>
      </c>
      <c r="C7">
        <v>0</v>
      </c>
    </row>
    <row r="8" spans="1:3" ht="12.75">
      <c r="A8" t="s">
        <v>304</v>
      </c>
      <c r="B8">
        <v>4</v>
      </c>
      <c r="C8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Salonen</dc:creator>
  <cp:keywords/>
  <dc:description/>
  <cp:lastModifiedBy>Lappalainen Vesa (VM)</cp:lastModifiedBy>
  <cp:lastPrinted>2018-06-01T10:34:50Z</cp:lastPrinted>
  <dcterms:created xsi:type="dcterms:W3CDTF">2007-01-24T13:51:04Z</dcterms:created>
  <dcterms:modified xsi:type="dcterms:W3CDTF">2020-03-11T13:33:20Z</dcterms:modified>
  <cp:category/>
  <cp:version/>
  <cp:contentType/>
  <cp:contentStatus/>
</cp:coreProperties>
</file>